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12" yWindow="-12" windowWidth="15600" windowHeight="6036" tabRatio="908" firstSheet="17" activeTab="17"/>
  </bookViews>
  <sheets>
    <sheet name="Caratula" sheetId="65" r:id="rId1"/>
    <sheet name="ECG-1" sheetId="5" r:id="rId2"/>
    <sheet name="ECG-2" sheetId="48" r:id="rId3"/>
    <sheet name="EPC" sheetId="54" r:id="rId4"/>
    <sheet name="APP-1" sheetId="8" r:id="rId5"/>
    <sheet name="APP-2" sheetId="68" r:id="rId6"/>
    <sheet name="APP-FORTAMUN" sheetId="80" r:id="rId7"/>
    <sheet name="APP-FORTAMUN 2012" sheetId="90" r:id="rId8"/>
    <sheet name="APP-FORTAMUN 2013" sheetId="91" r:id="rId9"/>
    <sheet name="APP-FORTAMUN 2014" sheetId="92" r:id="rId10"/>
    <sheet name="APP-FORTAMUN 2015 PRINCIPAL" sheetId="93" r:id="rId11"/>
    <sheet name="APP-FORTAMUN 2015 " sheetId="94" r:id="rId12"/>
    <sheet name="APP-FAFEF" sheetId="95" r:id="rId13"/>
    <sheet name="APP-FAFEF 2015 PRINCIPAL" sheetId="99" r:id="rId14"/>
    <sheet name="APP-FAFEF 2015 " sheetId="98" r:id="rId15"/>
    <sheet name="APP-FAIS" sheetId="96" r:id="rId16"/>
    <sheet name="APP-FORTA FINANCIERO II" sheetId="97" r:id="rId17"/>
    <sheet name="APP-FORTA FINANCIERO III" sheetId="100" r:id="rId18"/>
    <sheet name="APP-PRONAPRED" sheetId="103" r:id="rId19"/>
    <sheet name="ARF_FORTAMUN" sheetId="87" r:id="rId20"/>
    <sheet name="ARF_FORTAMUN 5P126" sheetId="107" r:id="rId21"/>
    <sheet name="ARF_FORTAMUN 5P126 " sheetId="108" r:id="rId22"/>
    <sheet name="ARF_FORTAMUN 5P146" sheetId="109" r:id="rId23"/>
    <sheet name="ARF_FORTAMUN_5P155" sheetId="112" r:id="rId24"/>
    <sheet name="ARF_FORTAMUN_5P156" sheetId="110" r:id="rId25"/>
    <sheet name="ARF_FORTAMUN 5P155" sheetId="111" r:id="rId26"/>
    <sheet name="ARF_FAFEF" sheetId="105" r:id="rId27"/>
    <sheet name="ARF_F.FIN. II" sheetId="106" r:id="rId28"/>
    <sheet name="AR" sheetId="88" r:id="rId29"/>
    <sheet name="IPP_FORTAMUN" sheetId="47" r:id="rId30"/>
    <sheet name="IPP_FAFEF" sheetId="104" r:id="rId31"/>
    <sheet name="EAP" sheetId="84" r:id="rId32"/>
    <sheet name="ADS-1" sheetId="22" r:id="rId33"/>
    <sheet name="ADS-2" sheetId="53" r:id="rId34"/>
    <sheet name="SAP" sheetId="26" r:id="rId35"/>
    <sheet name="FIC" sheetId="86" r:id="rId36"/>
    <sheet name="AUR" sheetId="71" r:id="rId37"/>
    <sheet name="PPD" sheetId="67" r:id="rId38"/>
  </sheets>
  <externalReferences>
    <externalReference r:id="rId39"/>
    <externalReference r:id="rId40"/>
    <externalReference r:id="rId41"/>
    <externalReference r:id="rId42"/>
    <externalReference r:id="rId43"/>
    <externalReference r:id="rId44"/>
    <externalReference r:id="rId45"/>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28">[1]INICIO!$Y$166:$Y$186</definedName>
    <definedName name="___EJE1">[2]INICIO!$Y$166:$Y$186</definedName>
    <definedName name="___EJE2" localSheetId="28">[1]INICIO!$Y$188:$Y$229</definedName>
    <definedName name="___EJE2">[2]INICIO!$Y$188:$Y$229</definedName>
    <definedName name="___EJE3" localSheetId="28">[1]INICIO!$Y$231:$Y$247</definedName>
    <definedName name="___EJE3">[2]INICIO!$Y$231:$Y$247</definedName>
    <definedName name="___EJE4" localSheetId="28">[1]INICIO!$Y$249:$Y$272</definedName>
    <definedName name="___EJE4">[2]INICIO!$Y$249:$Y$272</definedName>
    <definedName name="___EJE5" localSheetId="28">[1]INICIO!$Y$274:$Y$287</definedName>
    <definedName name="___EJE5">[2]INICIO!$Y$274:$Y$287</definedName>
    <definedName name="___EJE6" localSheetId="28">[1]INICIO!$Y$289:$Y$314</definedName>
    <definedName name="___EJE6">[2]INICIO!$Y$289:$Y$314</definedName>
    <definedName name="___EJE7" localSheetId="28">[1]INICIO!$Y$316:$Y$356</definedName>
    <definedName name="___EJE7">[2]INICIO!$Y$316:$Y$356</definedName>
    <definedName name="__EJE1" localSheetId="28">[1]INICIO!$Y$166:$Y$186</definedName>
    <definedName name="__EJE1">[2]INICIO!$Y$166:$Y$186</definedName>
    <definedName name="__EJE2" localSheetId="28">[1]INICIO!$Y$188:$Y$229</definedName>
    <definedName name="__EJE2">[2]INICIO!$Y$188:$Y$229</definedName>
    <definedName name="__EJE3" localSheetId="28">[1]INICIO!$Y$231:$Y$247</definedName>
    <definedName name="__EJE3">[2]INICIO!$Y$231:$Y$247</definedName>
    <definedName name="__EJE4" localSheetId="28">[1]INICIO!$Y$249:$Y$272</definedName>
    <definedName name="__EJE4">[2]INICIO!$Y$249:$Y$272</definedName>
    <definedName name="__EJE5" localSheetId="28">[1]INICIO!$Y$274:$Y$287</definedName>
    <definedName name="__EJE5">[2]INICIO!$Y$274:$Y$287</definedName>
    <definedName name="__EJE6" localSheetId="28">[1]INICIO!$Y$289:$Y$314</definedName>
    <definedName name="__EJE6">[2]INICIO!$Y$289:$Y$314</definedName>
    <definedName name="__EJE7" localSheetId="28">[1]INICIO!$Y$316:$Y$356</definedName>
    <definedName name="__EJE7">[2]INICIO!$Y$316:$Y$356</definedName>
    <definedName name="_EJE1" localSheetId="28">[1]INICIO!$Y$166:$Y$186</definedName>
    <definedName name="_EJE1" localSheetId="30">[3]INICIO!$Y$166:$Y$186</definedName>
    <definedName name="_EJE1" localSheetId="29">[3]INICIO!$Y$166:$Y$186</definedName>
    <definedName name="_EJE1">[2]INICIO!$Y$166:$Y$186</definedName>
    <definedName name="_EJE2" localSheetId="28">[1]INICIO!$Y$188:$Y$229</definedName>
    <definedName name="_EJE2" localSheetId="30">[3]INICIO!$Y$188:$Y$229</definedName>
    <definedName name="_EJE2" localSheetId="29">[3]INICIO!$Y$188:$Y$229</definedName>
    <definedName name="_EJE2">[2]INICIO!$Y$188:$Y$229</definedName>
    <definedName name="_EJE3" localSheetId="28">[1]INICIO!$Y$231:$Y$247</definedName>
    <definedName name="_EJE3" localSheetId="30">[3]INICIO!$Y$231:$Y$247</definedName>
    <definedName name="_EJE3" localSheetId="29">[3]INICIO!$Y$231:$Y$247</definedName>
    <definedName name="_EJE3">[2]INICIO!$Y$231:$Y$247</definedName>
    <definedName name="_EJE4" localSheetId="28">[1]INICIO!$Y$249:$Y$272</definedName>
    <definedName name="_EJE4" localSheetId="30">[3]INICIO!$Y$249:$Y$272</definedName>
    <definedName name="_EJE4" localSheetId="29">[3]INICIO!$Y$249:$Y$272</definedName>
    <definedName name="_EJE4">[2]INICIO!$Y$249:$Y$272</definedName>
    <definedName name="_EJE5" localSheetId="28">[1]INICIO!$Y$274:$Y$287</definedName>
    <definedName name="_EJE5" localSheetId="30">[3]INICIO!$Y$274:$Y$287</definedName>
    <definedName name="_EJE5" localSheetId="29">[3]INICIO!$Y$274:$Y$287</definedName>
    <definedName name="_EJE5">[2]INICIO!$Y$274:$Y$287</definedName>
    <definedName name="_EJE6" localSheetId="28">[1]INICIO!$Y$289:$Y$314</definedName>
    <definedName name="_EJE6" localSheetId="30">[3]INICIO!$Y$289:$Y$314</definedName>
    <definedName name="_EJE6" localSheetId="29">[3]INICIO!$Y$289:$Y$314</definedName>
    <definedName name="_EJE6">[2]INICIO!$Y$289:$Y$314</definedName>
    <definedName name="_EJE7" localSheetId="28">[1]INICIO!$Y$316:$Y$356</definedName>
    <definedName name="_EJE7" localSheetId="30">[3]INICIO!$Y$316:$Y$356</definedName>
    <definedName name="_EJE7" localSheetId="29">[3]INICIO!$Y$316:$Y$356</definedName>
    <definedName name="_EJE7">[2]INICIO!$Y$316:$Y$356</definedName>
    <definedName name="_xlnm._FilterDatabase" localSheetId="4" hidden="1">'APP-1'!$A$8:$Q$99</definedName>
    <definedName name="_xlnm._FilterDatabase" localSheetId="28" hidden="1">AR!$A$5:$O$806</definedName>
    <definedName name="_xlnm._FilterDatabase" localSheetId="37" hidden="1">PPD!$A$7:$G$91</definedName>
    <definedName name="_Toc256789589" localSheetId="3">EPC!$A$1</definedName>
    <definedName name="adys_tipo" localSheetId="28">[1]INICIO!$AR$24:$AR$27</definedName>
    <definedName name="adys_tipo" localSheetId="30">[3]INICIO!$AR$24:$AR$27</definedName>
    <definedName name="adys_tipo" localSheetId="29">[3]INICIO!$AR$24:$AR$27</definedName>
    <definedName name="adys_tipo">[2]INICIO!$AR$24:$AR$27</definedName>
    <definedName name="AI" localSheetId="28">[1]INICIO!$AU$5:$AW$543</definedName>
    <definedName name="AI" localSheetId="30">[3]INICIO!$AU$5:$AW$543</definedName>
    <definedName name="AI" localSheetId="29">[3]INICIO!$AU$5:$AW$543</definedName>
    <definedName name="AI">[2]INICIO!$AU$5:$AW$543</definedName>
    <definedName name="_xlnm.Print_Area" localSheetId="12">'APP-FAFEF'!$A$1:$U$21</definedName>
    <definedName name="_xlnm.Print_Area" localSheetId="14">'APP-FAFEF 2015 '!$A$1:$U$15</definedName>
    <definedName name="_xlnm.Print_Area" localSheetId="13">'APP-FAFEF 2015 PRINCIPAL'!$A$1:$U$15</definedName>
    <definedName name="_xlnm.Print_Area" localSheetId="15">'APP-FAIS'!$A$1:$U$25</definedName>
    <definedName name="_xlnm.Print_Area" localSheetId="16">'APP-FORTA FINANCIERO II'!$A$1:$U$22</definedName>
    <definedName name="_xlnm.Print_Area" localSheetId="17">'APP-FORTA FINANCIERO III'!$A$1:$U$20</definedName>
    <definedName name="_xlnm.Print_Area" localSheetId="6">'APP-FORTAMUN'!$A$1:$U$25</definedName>
    <definedName name="_xlnm.Print_Area" localSheetId="7">'APP-FORTAMUN 2012'!$A$1:$U$15</definedName>
    <definedName name="_xlnm.Print_Area" localSheetId="8">'APP-FORTAMUN 2013'!$A$1:$U$15</definedName>
    <definedName name="_xlnm.Print_Area" localSheetId="9">'APP-FORTAMUN 2014'!$A$1:$U$15</definedName>
    <definedName name="_xlnm.Print_Area" localSheetId="11">'APP-FORTAMUN 2015 '!$A$1:$U$15</definedName>
    <definedName name="_xlnm.Print_Area" localSheetId="10">'APP-FORTAMUN 2015 PRINCIPAL'!$A$1:$U$15</definedName>
    <definedName name="_xlnm.Print_Area" localSheetId="18">'APP-PRONAPRED'!$A$1:$U$15</definedName>
    <definedName name="_xlnm.Print_Area" localSheetId="27">'ARF_F.FIN. II'!$A$1:$C$29</definedName>
    <definedName name="_xlnm.Print_Area" localSheetId="26">ARF_FAFEF!$A$1:$C$29</definedName>
    <definedName name="_xlnm.Print_Area" localSheetId="1">'ECG-1'!$A$1:$I$30</definedName>
    <definedName name="_xlnm.Print_Area" localSheetId="37">PPD!$A$1:$G$111</definedName>
    <definedName name="CAPIT" localSheetId="12">#REF!</definedName>
    <definedName name="CAPIT" localSheetId="14">#REF!</definedName>
    <definedName name="CAPIT" localSheetId="13">#REF!</definedName>
    <definedName name="CAPIT" localSheetId="15">#REF!</definedName>
    <definedName name="CAPIT" localSheetId="16">#REF!</definedName>
    <definedName name="CAPIT" localSheetId="17">#REF!</definedName>
    <definedName name="CAPIT" localSheetId="7">#REF!</definedName>
    <definedName name="CAPIT" localSheetId="8">#REF!</definedName>
    <definedName name="CAPIT" localSheetId="9">#REF!</definedName>
    <definedName name="CAPIT" localSheetId="11">#REF!</definedName>
    <definedName name="CAPIT" localSheetId="10">#REF!</definedName>
    <definedName name="CAPIT" localSheetId="18">#REF!</definedName>
    <definedName name="CAPIT" localSheetId="28">#REF!</definedName>
    <definedName name="CAPIT" localSheetId="27">#REF!</definedName>
    <definedName name="CAPIT" localSheetId="26">#REF!</definedName>
    <definedName name="CAPIT" localSheetId="20">#REF!</definedName>
    <definedName name="CAPIT" localSheetId="21">#REF!</definedName>
    <definedName name="CAPIT" localSheetId="22">#REF!</definedName>
    <definedName name="CAPIT" localSheetId="25">#REF!</definedName>
    <definedName name="CAPIT" localSheetId="23">#REF!</definedName>
    <definedName name="CAPIT" localSheetId="24">#REF!</definedName>
    <definedName name="CAPIT" localSheetId="30">#REF!</definedName>
    <definedName name="CAPIT">#REF!</definedName>
    <definedName name="CENPAR" localSheetId="12">#REF!</definedName>
    <definedName name="CENPAR" localSheetId="14">#REF!</definedName>
    <definedName name="CENPAR" localSheetId="13">#REF!</definedName>
    <definedName name="CENPAR" localSheetId="15">#REF!</definedName>
    <definedName name="CENPAR" localSheetId="16">#REF!</definedName>
    <definedName name="CENPAR" localSheetId="17">#REF!</definedName>
    <definedName name="CENPAR" localSheetId="7">#REF!</definedName>
    <definedName name="CENPAR" localSheetId="8">#REF!</definedName>
    <definedName name="CENPAR" localSheetId="9">#REF!</definedName>
    <definedName name="CENPAR" localSheetId="11">#REF!</definedName>
    <definedName name="CENPAR" localSheetId="10">#REF!</definedName>
    <definedName name="CENPAR" localSheetId="18">#REF!</definedName>
    <definedName name="CENPAR" localSheetId="28">#REF!</definedName>
    <definedName name="CENPAR" localSheetId="27">#REF!</definedName>
    <definedName name="CENPAR" localSheetId="26">#REF!</definedName>
    <definedName name="CENPAR" localSheetId="20">#REF!</definedName>
    <definedName name="CENPAR" localSheetId="21">#REF!</definedName>
    <definedName name="CENPAR" localSheetId="22">#REF!</definedName>
    <definedName name="CENPAR" localSheetId="25">#REF!</definedName>
    <definedName name="CENPAR" localSheetId="23">#REF!</definedName>
    <definedName name="CENPAR" localSheetId="24">#REF!</definedName>
    <definedName name="CENPAR" localSheetId="30">#REF!</definedName>
    <definedName name="CENPAR">#REF!</definedName>
    <definedName name="datos" localSheetId="28">OFFSET([4]datos!$A$1,0,0,COUNTA([4]datos!$A$1:$A$65536),23)</definedName>
    <definedName name="datos" localSheetId="36">OFFSET([2]datos!$A$1,0,0,COUNTA([2]datos!$A$1:$A$65536),23)</definedName>
    <definedName name="datos" localSheetId="30">OFFSET([5]datos!$A$1,0,0,COUNTA([5]datos!$A$1:$A$65536),23)</definedName>
    <definedName name="datos" localSheetId="29">OFFSET([5]datos!$A$1,0,0,COUNTA([5]datos!$A$1:$A$65536),23)</definedName>
    <definedName name="datos">OFFSET([6]datos!$A$1,0,0,COUNTA([6]datos!$A$1:$A$65536),23)</definedName>
    <definedName name="dc" localSheetId="12">#REF!</definedName>
    <definedName name="dc" localSheetId="14">#REF!</definedName>
    <definedName name="dc" localSheetId="13">#REF!</definedName>
    <definedName name="dc" localSheetId="15">#REF!</definedName>
    <definedName name="dc" localSheetId="16">#REF!</definedName>
    <definedName name="dc" localSheetId="17">#REF!</definedName>
    <definedName name="dc" localSheetId="7">#REF!</definedName>
    <definedName name="dc" localSheetId="8">#REF!</definedName>
    <definedName name="dc" localSheetId="9">#REF!</definedName>
    <definedName name="dc" localSheetId="11">#REF!</definedName>
    <definedName name="dc" localSheetId="10">#REF!</definedName>
    <definedName name="dc" localSheetId="18">#REF!</definedName>
    <definedName name="dc" localSheetId="28">#REF!</definedName>
    <definedName name="dc" localSheetId="27">#REF!</definedName>
    <definedName name="dc" localSheetId="26">#REF!</definedName>
    <definedName name="dc" localSheetId="20">#REF!</definedName>
    <definedName name="dc" localSheetId="21">#REF!</definedName>
    <definedName name="dc" localSheetId="22">#REF!</definedName>
    <definedName name="dc" localSheetId="25">#REF!</definedName>
    <definedName name="dc" localSheetId="23">#REF!</definedName>
    <definedName name="dc" localSheetId="24">#REF!</definedName>
    <definedName name="dc" localSheetId="30">#REF!</definedName>
    <definedName name="dc">#REF!</definedName>
    <definedName name="DEFAULT" localSheetId="28">[1]INICIO!$AA$10</definedName>
    <definedName name="DEFAULT" localSheetId="30">[3]INICIO!$AA$10</definedName>
    <definedName name="DEFAULT" localSheetId="29">[3]INICIO!$AA$10</definedName>
    <definedName name="DEFAULT">[2]INICIO!$AA$10</definedName>
    <definedName name="DEUDA" localSheetId="12">#REF!</definedName>
    <definedName name="DEUDA" localSheetId="14">#REF!</definedName>
    <definedName name="DEUDA" localSheetId="13">#REF!</definedName>
    <definedName name="DEUDA" localSheetId="15">#REF!</definedName>
    <definedName name="DEUDA" localSheetId="16">#REF!</definedName>
    <definedName name="DEUDA" localSheetId="17">#REF!</definedName>
    <definedName name="DEUDA" localSheetId="7">#REF!</definedName>
    <definedName name="DEUDA" localSheetId="8">#REF!</definedName>
    <definedName name="DEUDA" localSheetId="9">#REF!</definedName>
    <definedName name="DEUDA" localSheetId="11">#REF!</definedName>
    <definedName name="DEUDA" localSheetId="10">#REF!</definedName>
    <definedName name="DEUDA" localSheetId="18">#REF!</definedName>
    <definedName name="DEUDA" localSheetId="28">#REF!</definedName>
    <definedName name="DEUDA" localSheetId="27">#REF!</definedName>
    <definedName name="DEUDA" localSheetId="26">#REF!</definedName>
    <definedName name="DEUDA" localSheetId="20">#REF!</definedName>
    <definedName name="DEUDA" localSheetId="21">#REF!</definedName>
    <definedName name="DEUDA" localSheetId="22">#REF!</definedName>
    <definedName name="DEUDA" localSheetId="25">#REF!</definedName>
    <definedName name="DEUDA" localSheetId="23">#REF!</definedName>
    <definedName name="DEUDA" localSheetId="24">#REF!</definedName>
    <definedName name="DEUDA" localSheetId="30">#REF!</definedName>
    <definedName name="DEUDA">#REF!</definedName>
    <definedName name="egvb" localSheetId="12">#REF!</definedName>
    <definedName name="egvb" localSheetId="14">#REF!</definedName>
    <definedName name="egvb" localSheetId="13">#REF!</definedName>
    <definedName name="egvb" localSheetId="15">#REF!</definedName>
    <definedName name="egvb" localSheetId="16">#REF!</definedName>
    <definedName name="egvb" localSheetId="17">#REF!</definedName>
    <definedName name="egvb" localSheetId="7">#REF!</definedName>
    <definedName name="egvb" localSheetId="8">#REF!</definedName>
    <definedName name="egvb" localSheetId="9">#REF!</definedName>
    <definedName name="egvb" localSheetId="11">#REF!</definedName>
    <definedName name="egvb" localSheetId="10">#REF!</definedName>
    <definedName name="egvb" localSheetId="18">#REF!</definedName>
    <definedName name="egvb" localSheetId="28">#REF!</definedName>
    <definedName name="egvb" localSheetId="27">#REF!</definedName>
    <definedName name="egvb" localSheetId="26">#REF!</definedName>
    <definedName name="egvb" localSheetId="20">#REF!</definedName>
    <definedName name="egvb" localSheetId="21">#REF!</definedName>
    <definedName name="egvb" localSheetId="22">#REF!</definedName>
    <definedName name="egvb" localSheetId="25">#REF!</definedName>
    <definedName name="egvb" localSheetId="23">#REF!</definedName>
    <definedName name="egvb" localSheetId="24">#REF!</definedName>
    <definedName name="egvb" localSheetId="30">#REF!</definedName>
    <definedName name="egvb">#REF!</definedName>
    <definedName name="EJER" localSheetId="12">#REF!</definedName>
    <definedName name="EJER" localSheetId="14">#REF!</definedName>
    <definedName name="EJER" localSheetId="13">#REF!</definedName>
    <definedName name="EJER" localSheetId="15">#REF!</definedName>
    <definedName name="EJER" localSheetId="16">#REF!</definedName>
    <definedName name="EJER" localSheetId="17">#REF!</definedName>
    <definedName name="EJER" localSheetId="7">#REF!</definedName>
    <definedName name="EJER" localSheetId="8">#REF!</definedName>
    <definedName name="EJER" localSheetId="9">#REF!</definedName>
    <definedName name="EJER" localSheetId="11">#REF!</definedName>
    <definedName name="EJER" localSheetId="10">#REF!</definedName>
    <definedName name="EJER" localSheetId="18">#REF!</definedName>
    <definedName name="EJER" localSheetId="28">#REF!</definedName>
    <definedName name="EJER" localSheetId="27">#REF!</definedName>
    <definedName name="EJER" localSheetId="26">#REF!</definedName>
    <definedName name="EJER" localSheetId="20">#REF!</definedName>
    <definedName name="EJER" localSheetId="21">#REF!</definedName>
    <definedName name="EJER" localSheetId="22">#REF!</definedName>
    <definedName name="EJER" localSheetId="25">#REF!</definedName>
    <definedName name="EJER" localSheetId="23">#REF!</definedName>
    <definedName name="EJER" localSheetId="24">#REF!</definedName>
    <definedName name="EJER" localSheetId="30">#REF!</definedName>
    <definedName name="EJER">#REF!</definedName>
    <definedName name="EJES" localSheetId="28">[1]INICIO!$Y$151:$Y$157</definedName>
    <definedName name="EJES" localSheetId="30">[3]INICIO!$Y$151:$Y$157</definedName>
    <definedName name="EJES" localSheetId="29">[3]INICIO!$Y$151:$Y$157</definedName>
    <definedName name="EJES">[2]INICIO!$Y$151:$Y$157</definedName>
    <definedName name="FIDCOS" localSheetId="28">[1]INICIO!$DH$5:$DI$96</definedName>
    <definedName name="FIDCOS" localSheetId="30">[3]INICIO!$DH$5:$DI$96</definedName>
    <definedName name="FIDCOS" localSheetId="29">[3]INICIO!$DH$5:$DI$96</definedName>
    <definedName name="FIDCOS">[2]INICIO!$DH$5:$DI$96</definedName>
    <definedName name="FPC" localSheetId="28">[1]INICIO!$DE$5:$DF$96</definedName>
    <definedName name="FPC" localSheetId="30">[3]INICIO!$DE$5:$DF$96</definedName>
    <definedName name="FPC" localSheetId="29">[3]INICIO!$DE$5:$DF$96</definedName>
    <definedName name="FPC">[2]INICIO!$DE$5:$DF$96</definedName>
    <definedName name="gasto_gci" localSheetId="28">[1]INICIO!$AO$48:$AO$49</definedName>
    <definedName name="gasto_gci" localSheetId="30">[3]INICIO!$AO$48:$AO$49</definedName>
    <definedName name="gasto_gci" localSheetId="29">[3]INICIO!$AO$48:$AO$49</definedName>
    <definedName name="gasto_gci">[2]INICIO!$AO$48:$AO$49</definedName>
    <definedName name="KEY">[7]cats!$A$1:$B$9</definedName>
    <definedName name="LABEL" localSheetId="28">[4]INICIO!$AY$5:$AZ$97</definedName>
    <definedName name="LABEL" localSheetId="36">[2]INICIO!$AY$5:$AZ$97</definedName>
    <definedName name="LABEL" localSheetId="30">[5]INICIO!$AY$5:$AZ$97</definedName>
    <definedName name="LABEL" localSheetId="29">[5]INICIO!$AY$5:$AZ$97</definedName>
    <definedName name="LABEL">[6]INICIO!$AY$5:$AZ$97</definedName>
    <definedName name="label1g" localSheetId="28">[1]INICIO!$AA$19</definedName>
    <definedName name="label1g" localSheetId="30">[3]INICIO!$AA$19</definedName>
    <definedName name="label1g" localSheetId="29">[3]INICIO!$AA$19</definedName>
    <definedName name="label1g">[2]INICIO!$AA$19</definedName>
    <definedName name="label1S" localSheetId="28">[1]INICIO!$AA$22</definedName>
    <definedName name="label1S" localSheetId="30">[3]INICIO!$AA$22</definedName>
    <definedName name="label1S" localSheetId="29">[3]INICIO!$AA$22</definedName>
    <definedName name="label1S">[2]INICIO!$AA$22</definedName>
    <definedName name="label2g" localSheetId="28">[1]INICIO!$AA$20</definedName>
    <definedName name="label2g" localSheetId="30">[3]INICIO!$AA$20</definedName>
    <definedName name="label2g" localSheetId="29">[3]INICIO!$AA$20</definedName>
    <definedName name="label2g">[2]INICIO!$AA$20</definedName>
    <definedName name="label2S" localSheetId="28">[1]INICIO!$AA$23</definedName>
    <definedName name="label2S" localSheetId="30">[3]INICIO!$AA$23</definedName>
    <definedName name="label2S" localSheetId="29">[3]INICIO!$AA$23</definedName>
    <definedName name="label2S">[2]INICIO!$AA$23</definedName>
    <definedName name="Líneadeacción" localSheetId="12">[6]INICIO!#REF!</definedName>
    <definedName name="Líneadeacción" localSheetId="14">[6]INICIO!#REF!</definedName>
    <definedName name="Líneadeacción" localSheetId="13">[6]INICIO!#REF!</definedName>
    <definedName name="Líneadeacción" localSheetId="15">[6]INICIO!#REF!</definedName>
    <definedName name="Líneadeacción" localSheetId="16">[6]INICIO!#REF!</definedName>
    <definedName name="Líneadeacción" localSheetId="17">[6]INICIO!#REF!</definedName>
    <definedName name="Líneadeacción" localSheetId="6">[6]INICIO!#REF!</definedName>
    <definedName name="Líneadeacción" localSheetId="7">[6]INICIO!#REF!</definedName>
    <definedName name="Líneadeacción" localSheetId="8">[6]INICIO!#REF!</definedName>
    <definedName name="Líneadeacción" localSheetId="9">[6]INICIO!#REF!</definedName>
    <definedName name="Líneadeacción" localSheetId="11">[6]INICIO!#REF!</definedName>
    <definedName name="Líneadeacción" localSheetId="10">[6]INICIO!#REF!</definedName>
    <definedName name="Líneadeacción" localSheetId="18">[6]INICIO!#REF!</definedName>
    <definedName name="Líneadeacción" localSheetId="28">[4]INICIO!#REF!</definedName>
    <definedName name="Líneadeacción" localSheetId="27">[6]INICIO!#REF!</definedName>
    <definedName name="Líneadeacción" localSheetId="26">[6]INICIO!#REF!</definedName>
    <definedName name="Líneadeacción" localSheetId="19">[6]INICIO!#REF!</definedName>
    <definedName name="Líneadeacción" localSheetId="20">[6]INICIO!#REF!</definedName>
    <definedName name="Líneadeacción" localSheetId="21">[6]INICIO!#REF!</definedName>
    <definedName name="Líneadeacción" localSheetId="22">[6]INICIO!#REF!</definedName>
    <definedName name="Líneadeacción" localSheetId="25">[6]INICIO!#REF!</definedName>
    <definedName name="Líneadeacción" localSheetId="23">[6]INICIO!#REF!</definedName>
    <definedName name="Líneadeacción" localSheetId="24">[6]INICIO!#REF!</definedName>
    <definedName name="Líneadeacción" localSheetId="31">[6]INICIO!#REF!</definedName>
    <definedName name="Líneadeacción" localSheetId="35">[6]INICIO!#REF!</definedName>
    <definedName name="Líneadeacción" localSheetId="30">[6]INICIO!#REF!</definedName>
    <definedName name="Líneadeacción">[6]INICIO!#REF!</definedName>
    <definedName name="lista_ai" localSheetId="28">[1]INICIO!$AO$55:$AO$96</definedName>
    <definedName name="lista_ai" localSheetId="30">[3]INICIO!$AO$55:$AO$96</definedName>
    <definedName name="lista_ai" localSheetId="29">[3]INICIO!$AO$55:$AO$96</definedName>
    <definedName name="lista_ai">[2]INICIO!$AO$55:$AO$96</definedName>
    <definedName name="lista_deleg" localSheetId="28">[1]INICIO!$AR$34:$AR$49</definedName>
    <definedName name="lista_deleg" localSheetId="30">[3]INICIO!$AR$34:$AR$49</definedName>
    <definedName name="lista_deleg" localSheetId="29">[3]INICIO!$AR$34:$AR$49</definedName>
    <definedName name="lista_deleg">[2]INICIO!$AR$34:$AR$49</definedName>
    <definedName name="lista_eppa" localSheetId="28">[1]INICIO!$AR$55:$AS$149</definedName>
    <definedName name="lista_eppa" localSheetId="30">[3]INICIO!$AR$55:$AS$149</definedName>
    <definedName name="lista_eppa" localSheetId="29">[3]INICIO!$AR$55:$AS$149</definedName>
    <definedName name="lista_eppa">[2]INICIO!$AR$55:$AS$149</definedName>
    <definedName name="LISTA_UR" localSheetId="28">[1]INICIO!$Y$4:$Z$93</definedName>
    <definedName name="LISTA_UR" localSheetId="30">[3]INICIO!$Y$4:$Z$93</definedName>
    <definedName name="LISTA_UR" localSheetId="29">[3]INICIO!$Y$4:$Z$93</definedName>
    <definedName name="LISTA_UR">[2]INICIO!$Y$4:$Z$93</definedName>
    <definedName name="MAPPEGS" localSheetId="12">[6]INICIO!#REF!</definedName>
    <definedName name="MAPPEGS" localSheetId="14">[6]INICIO!#REF!</definedName>
    <definedName name="MAPPEGS" localSheetId="13">[6]INICIO!#REF!</definedName>
    <definedName name="MAPPEGS" localSheetId="15">[6]INICIO!#REF!</definedName>
    <definedName name="MAPPEGS" localSheetId="16">[6]INICIO!#REF!</definedName>
    <definedName name="MAPPEGS" localSheetId="17">[6]INICIO!#REF!</definedName>
    <definedName name="MAPPEGS" localSheetId="7">[6]INICIO!#REF!</definedName>
    <definedName name="MAPPEGS" localSheetId="8">[6]INICIO!#REF!</definedName>
    <definedName name="MAPPEGS" localSheetId="9">[6]INICIO!#REF!</definedName>
    <definedName name="MAPPEGS" localSheetId="11">[6]INICIO!#REF!</definedName>
    <definedName name="MAPPEGS" localSheetId="10">[6]INICIO!#REF!</definedName>
    <definedName name="MAPPEGS" localSheetId="18">[6]INICIO!#REF!</definedName>
    <definedName name="MAPPEGS" localSheetId="28">[4]INICIO!#REF!</definedName>
    <definedName name="MAPPEGS" localSheetId="27">[6]INICIO!#REF!</definedName>
    <definedName name="MAPPEGS" localSheetId="26">[6]INICIO!#REF!</definedName>
    <definedName name="MAPPEGS" localSheetId="19">[6]INICIO!#REF!</definedName>
    <definedName name="MAPPEGS" localSheetId="20">[6]INICIO!#REF!</definedName>
    <definedName name="MAPPEGS" localSheetId="21">[6]INICIO!#REF!</definedName>
    <definedName name="MAPPEGS" localSheetId="22">[6]INICIO!#REF!</definedName>
    <definedName name="MAPPEGS" localSheetId="25">[6]INICIO!#REF!</definedName>
    <definedName name="MAPPEGS" localSheetId="23">[6]INICIO!#REF!</definedName>
    <definedName name="MAPPEGS" localSheetId="24">[6]INICIO!#REF!</definedName>
    <definedName name="MAPPEGS" localSheetId="31">[6]INICIO!#REF!</definedName>
    <definedName name="MAPPEGS" localSheetId="35">[6]INICIO!#REF!</definedName>
    <definedName name="MAPPEGS" localSheetId="30">[6]INICIO!#REF!</definedName>
    <definedName name="MAPPEGS">[6]INICIO!#REF!</definedName>
    <definedName name="MODIF" localSheetId="28">[1]datos!$U$2:$U$31674</definedName>
    <definedName name="MODIF" localSheetId="30">[3]datos!$U$2:$U$31674</definedName>
    <definedName name="MODIF" localSheetId="29">[3]datos!$U$2:$U$31674</definedName>
    <definedName name="MODIF">[2]datos!$U$2:$U$31674</definedName>
    <definedName name="MSG_ERROR1" localSheetId="28">[4]INICIO!$AA$11</definedName>
    <definedName name="MSG_ERROR1" localSheetId="36">[2]INICIO!$AA$11</definedName>
    <definedName name="MSG_ERROR1" localSheetId="30">[5]INICIO!$AA$11</definedName>
    <definedName name="MSG_ERROR1" localSheetId="29">[5]INICIO!$AA$11</definedName>
    <definedName name="MSG_ERROR1">[6]INICIO!$AA$11</definedName>
    <definedName name="MSG_ERROR2" localSheetId="28">[1]INICIO!$AA$12</definedName>
    <definedName name="MSG_ERROR2" localSheetId="30">[3]INICIO!$AA$12</definedName>
    <definedName name="MSG_ERROR2" localSheetId="29">[3]INICIO!$AA$12</definedName>
    <definedName name="MSG_ERROR2">[2]INICIO!$AA$12</definedName>
    <definedName name="OPCION2" localSheetId="33">[6]INICIO!#REF!</definedName>
    <definedName name="OPCION2" localSheetId="12">[6]INICIO!#REF!</definedName>
    <definedName name="OPCION2" localSheetId="14">[6]INICIO!#REF!</definedName>
    <definedName name="OPCION2" localSheetId="13">[6]INICIO!#REF!</definedName>
    <definedName name="OPCION2" localSheetId="15">[6]INICIO!#REF!</definedName>
    <definedName name="OPCION2" localSheetId="16">[6]INICIO!#REF!</definedName>
    <definedName name="OPCION2" localSheetId="17">[6]INICIO!#REF!</definedName>
    <definedName name="OPCION2" localSheetId="6">[6]INICIO!#REF!</definedName>
    <definedName name="OPCION2" localSheetId="7">[6]INICIO!#REF!</definedName>
    <definedName name="OPCION2" localSheetId="8">[6]INICIO!#REF!</definedName>
    <definedName name="OPCION2" localSheetId="9">[6]INICIO!#REF!</definedName>
    <definedName name="OPCION2" localSheetId="11">[6]INICIO!#REF!</definedName>
    <definedName name="OPCION2" localSheetId="10">[6]INICIO!#REF!</definedName>
    <definedName name="OPCION2" localSheetId="18">[6]INICIO!#REF!</definedName>
    <definedName name="OPCION2" localSheetId="28">[4]INICIO!#REF!</definedName>
    <definedName name="OPCION2" localSheetId="27">[6]INICIO!#REF!</definedName>
    <definedName name="OPCION2" localSheetId="26">[6]INICIO!#REF!</definedName>
    <definedName name="OPCION2" localSheetId="19">[6]INICIO!#REF!</definedName>
    <definedName name="OPCION2" localSheetId="20">[6]INICIO!#REF!</definedName>
    <definedName name="OPCION2" localSheetId="21">[6]INICIO!#REF!</definedName>
    <definedName name="OPCION2" localSheetId="22">[6]INICIO!#REF!</definedName>
    <definedName name="OPCION2" localSheetId="25">[6]INICIO!#REF!</definedName>
    <definedName name="OPCION2" localSheetId="23">[6]INICIO!#REF!</definedName>
    <definedName name="OPCION2" localSheetId="24">[6]INICIO!#REF!</definedName>
    <definedName name="OPCION2" localSheetId="36">[2]INICIO!#REF!</definedName>
    <definedName name="OPCION2" localSheetId="31">[6]INICIO!#REF!</definedName>
    <definedName name="OPCION2" localSheetId="2">[6]INICIO!#REF!</definedName>
    <definedName name="OPCION2" localSheetId="3">[6]INICIO!#REF!</definedName>
    <definedName name="OPCION2" localSheetId="35">[6]INICIO!#REF!</definedName>
    <definedName name="OPCION2" localSheetId="30">[5]INICIO!#REF!</definedName>
    <definedName name="OPCION2" localSheetId="29">[5]INICIO!#REF!</definedName>
    <definedName name="OPCION2" localSheetId="37">[6]INICIO!#REF!</definedName>
    <definedName name="OPCION2">[6]INICIO!#REF!</definedName>
    <definedName name="ORIG" localSheetId="28">[1]datos!$T$2:$T$31674</definedName>
    <definedName name="ORIG" localSheetId="30">[3]datos!$T$2:$T$31674</definedName>
    <definedName name="ORIG" localSheetId="29">[3]datos!$T$2:$T$31674</definedName>
    <definedName name="ORIG">[2]datos!$T$2:$T$31674</definedName>
    <definedName name="P" localSheetId="28">[1]INICIO!$AO$5:$AP$32</definedName>
    <definedName name="P" localSheetId="30">[3]INICIO!$AO$5:$AP$32</definedName>
    <definedName name="P" localSheetId="29">[3]INICIO!$AO$5:$AP$32</definedName>
    <definedName name="P">[2]INICIO!$AO$5:$AP$32</definedName>
    <definedName name="P_K" localSheetId="28">[1]INICIO!$AO$5:$AO$32</definedName>
    <definedName name="P_K" localSheetId="30">[3]INICIO!$AO$5:$AO$32</definedName>
    <definedName name="P_K" localSheetId="29">[3]INICIO!$AO$5:$AO$32</definedName>
    <definedName name="P_K">[2]INICIO!$AO$5:$AO$32</definedName>
    <definedName name="PE" localSheetId="28">[1]INICIO!$AR$5:$AS$16</definedName>
    <definedName name="PE" localSheetId="30">[3]INICIO!$AR$5:$AS$16</definedName>
    <definedName name="PE" localSheetId="29">[3]INICIO!$AR$5:$AS$16</definedName>
    <definedName name="PE">[2]INICIO!$AR$5:$AS$16</definedName>
    <definedName name="PE_K" localSheetId="28">[1]INICIO!$AR$5:$AR$16</definedName>
    <definedName name="PE_K" localSheetId="30">[3]INICIO!$AR$5:$AR$16</definedName>
    <definedName name="PE_K" localSheetId="29">[3]INICIO!$AR$5:$AR$16</definedName>
    <definedName name="PE_K">[2]INICIO!$AR$5:$AR$16</definedName>
    <definedName name="PEDO" localSheetId="12">[4]INICIO!#REF!</definedName>
    <definedName name="PEDO" localSheetId="14">[4]INICIO!#REF!</definedName>
    <definedName name="PEDO" localSheetId="13">[4]INICIO!#REF!</definedName>
    <definedName name="PEDO" localSheetId="15">[4]INICIO!#REF!</definedName>
    <definedName name="PEDO" localSheetId="16">[4]INICIO!#REF!</definedName>
    <definedName name="PEDO" localSheetId="17">[4]INICIO!#REF!</definedName>
    <definedName name="PEDO" localSheetId="7">[4]INICIO!#REF!</definedName>
    <definedName name="PEDO" localSheetId="8">[4]INICIO!#REF!</definedName>
    <definedName name="PEDO" localSheetId="9">[4]INICIO!#REF!</definedName>
    <definedName name="PEDO" localSheetId="11">[4]INICIO!#REF!</definedName>
    <definedName name="PEDO" localSheetId="10">[4]INICIO!#REF!</definedName>
    <definedName name="PEDO" localSheetId="18">[4]INICIO!#REF!</definedName>
    <definedName name="PEDO" localSheetId="28">[4]INICIO!#REF!</definedName>
    <definedName name="PEDO" localSheetId="27">[4]INICIO!#REF!</definedName>
    <definedName name="PEDO" localSheetId="26">[4]INICIO!#REF!</definedName>
    <definedName name="PEDO" localSheetId="20">[4]INICIO!#REF!</definedName>
    <definedName name="PEDO" localSheetId="21">[4]INICIO!#REF!</definedName>
    <definedName name="PEDO" localSheetId="22">[4]INICIO!#REF!</definedName>
    <definedName name="PEDO" localSheetId="25">[4]INICIO!#REF!</definedName>
    <definedName name="PEDO" localSheetId="23">[4]INICIO!#REF!</definedName>
    <definedName name="PEDO" localSheetId="24">[4]INICIO!#REF!</definedName>
    <definedName name="PEDO" localSheetId="30">[4]INICIO!#REF!</definedName>
    <definedName name="PEDO">[4]INICIO!#REF!</definedName>
    <definedName name="PERIODO" localSheetId="12">#REF!</definedName>
    <definedName name="PERIODO" localSheetId="14">#REF!</definedName>
    <definedName name="PERIODO" localSheetId="13">#REF!</definedName>
    <definedName name="PERIODO" localSheetId="15">#REF!</definedName>
    <definedName name="PERIODO" localSheetId="16">#REF!</definedName>
    <definedName name="PERIODO" localSheetId="17">#REF!</definedName>
    <definedName name="PERIODO" localSheetId="7">#REF!</definedName>
    <definedName name="PERIODO" localSheetId="8">#REF!</definedName>
    <definedName name="PERIODO" localSheetId="9">#REF!</definedName>
    <definedName name="PERIODO" localSheetId="11">#REF!</definedName>
    <definedName name="PERIODO" localSheetId="10">#REF!</definedName>
    <definedName name="PERIODO" localSheetId="18">#REF!</definedName>
    <definedName name="PERIODO" localSheetId="28">#REF!</definedName>
    <definedName name="PERIODO" localSheetId="27">#REF!</definedName>
    <definedName name="PERIODO" localSheetId="26">#REF!</definedName>
    <definedName name="PERIODO" localSheetId="20">#REF!</definedName>
    <definedName name="PERIODO" localSheetId="21">#REF!</definedName>
    <definedName name="PERIODO" localSheetId="22">#REF!</definedName>
    <definedName name="PERIODO" localSheetId="25">#REF!</definedName>
    <definedName name="PERIODO" localSheetId="23">#REF!</definedName>
    <definedName name="PERIODO" localSheetId="24">#REF!</definedName>
    <definedName name="PERIODO" localSheetId="30">#REF!</definedName>
    <definedName name="PERIODO">#REF!</definedName>
    <definedName name="PROG" localSheetId="12">#REF!</definedName>
    <definedName name="PROG" localSheetId="14">#REF!</definedName>
    <definedName name="PROG" localSheetId="13">#REF!</definedName>
    <definedName name="PROG" localSheetId="15">#REF!</definedName>
    <definedName name="PROG" localSheetId="16">#REF!</definedName>
    <definedName name="PROG" localSheetId="17">#REF!</definedName>
    <definedName name="PROG" localSheetId="7">#REF!</definedName>
    <definedName name="PROG" localSheetId="8">#REF!</definedName>
    <definedName name="PROG" localSheetId="9">#REF!</definedName>
    <definedName name="PROG" localSheetId="11">#REF!</definedName>
    <definedName name="PROG" localSheetId="10">#REF!</definedName>
    <definedName name="PROG" localSheetId="18">#REF!</definedName>
    <definedName name="PROG" localSheetId="28">#REF!</definedName>
    <definedName name="PROG" localSheetId="27">#REF!</definedName>
    <definedName name="PROG" localSheetId="26">#REF!</definedName>
    <definedName name="PROG" localSheetId="20">#REF!</definedName>
    <definedName name="PROG" localSheetId="21">#REF!</definedName>
    <definedName name="PROG" localSheetId="22">#REF!</definedName>
    <definedName name="PROG" localSheetId="25">#REF!</definedName>
    <definedName name="PROG" localSheetId="23">#REF!</definedName>
    <definedName name="PROG" localSheetId="24">#REF!</definedName>
    <definedName name="PROG" localSheetId="30">#REF!</definedName>
    <definedName name="PROG">#REF!</definedName>
    <definedName name="ptda" localSheetId="12">#REF!</definedName>
    <definedName name="ptda" localSheetId="14">#REF!</definedName>
    <definedName name="ptda" localSheetId="13">#REF!</definedName>
    <definedName name="ptda" localSheetId="15">#REF!</definedName>
    <definedName name="ptda" localSheetId="16">#REF!</definedName>
    <definedName name="ptda" localSheetId="17">#REF!</definedName>
    <definedName name="ptda" localSheetId="7">#REF!</definedName>
    <definedName name="ptda" localSheetId="8">#REF!</definedName>
    <definedName name="ptda" localSheetId="9">#REF!</definedName>
    <definedName name="ptda" localSheetId="11">#REF!</definedName>
    <definedName name="ptda" localSheetId="10">#REF!</definedName>
    <definedName name="ptda" localSheetId="18">#REF!</definedName>
    <definedName name="ptda" localSheetId="28">#REF!</definedName>
    <definedName name="ptda" localSheetId="27">#REF!</definedName>
    <definedName name="ptda" localSheetId="26">#REF!</definedName>
    <definedName name="ptda" localSheetId="20">#REF!</definedName>
    <definedName name="ptda" localSheetId="21">#REF!</definedName>
    <definedName name="ptda" localSheetId="22">#REF!</definedName>
    <definedName name="ptda" localSheetId="25">#REF!</definedName>
    <definedName name="ptda" localSheetId="23">#REF!</definedName>
    <definedName name="ptda" localSheetId="24">#REF!</definedName>
    <definedName name="ptda" localSheetId="30">#REF!</definedName>
    <definedName name="ptda">#REF!</definedName>
    <definedName name="rubros_fpc" localSheetId="28">[1]INICIO!$AO$39:$AO$42</definedName>
    <definedName name="rubros_fpc" localSheetId="30">[3]INICIO!$AO$39:$AO$42</definedName>
    <definedName name="rubros_fpc" localSheetId="29">[3]INICIO!$AO$39:$AO$42</definedName>
    <definedName name="rubros_fpc">[2]INICIO!$AO$39:$AO$42</definedName>
    <definedName name="_xlnm.Print_Titles" localSheetId="32">'ADS-1'!$1:$6</definedName>
    <definedName name="_xlnm.Print_Titles" localSheetId="33">'ADS-2'!$1:$6</definedName>
    <definedName name="_xlnm.Print_Titles" localSheetId="4">'APP-1'!$1:$7</definedName>
    <definedName name="_xlnm.Print_Titles" localSheetId="5">'APP-2'!$1:$6</definedName>
    <definedName name="_xlnm.Print_Titles" localSheetId="12">'APP-FAFEF'!$1:$8</definedName>
    <definedName name="_xlnm.Print_Titles" localSheetId="14">'APP-FAFEF 2015 '!$1:$8</definedName>
    <definedName name="_xlnm.Print_Titles" localSheetId="13">'APP-FAFEF 2015 PRINCIPAL'!$1:$8</definedName>
    <definedName name="_xlnm.Print_Titles" localSheetId="15">'APP-FAIS'!$1:$8</definedName>
    <definedName name="_xlnm.Print_Titles" localSheetId="16">'APP-FORTA FINANCIERO II'!$1:$8</definedName>
    <definedName name="_xlnm.Print_Titles" localSheetId="17">'APP-FORTA FINANCIERO III'!$1:$8</definedName>
    <definedName name="_xlnm.Print_Titles" localSheetId="6">'APP-FORTAMUN'!$1:$8</definedName>
    <definedName name="_xlnm.Print_Titles" localSheetId="7">'APP-FORTAMUN 2012'!$1:$8</definedName>
    <definedName name="_xlnm.Print_Titles" localSheetId="8">'APP-FORTAMUN 2013'!$1:$8</definedName>
    <definedName name="_xlnm.Print_Titles" localSheetId="9">'APP-FORTAMUN 2014'!$1:$8</definedName>
    <definedName name="_xlnm.Print_Titles" localSheetId="11">'APP-FORTAMUN 2015 '!$1:$8</definedName>
    <definedName name="_xlnm.Print_Titles" localSheetId="10">'APP-FORTAMUN 2015 PRINCIPAL'!$1:$8</definedName>
    <definedName name="_xlnm.Print_Titles" localSheetId="18">'APP-PRONAPRED'!$1:$8</definedName>
    <definedName name="_xlnm.Print_Titles" localSheetId="28">AR!$1:$4</definedName>
    <definedName name="_xlnm.Print_Titles" localSheetId="27">'ARF_F.FIN. II'!$1:$6</definedName>
    <definedName name="_xlnm.Print_Titles" localSheetId="26">ARF_FAFEF!$1:$6</definedName>
    <definedName name="_xlnm.Print_Titles" localSheetId="19">ARF_FORTAMUN!$1:$6</definedName>
    <definedName name="_xlnm.Print_Titles" localSheetId="20">'ARF_FORTAMUN 5P126'!$1:$6</definedName>
    <definedName name="_xlnm.Print_Titles" localSheetId="21">'ARF_FORTAMUN 5P126 '!$1:$6</definedName>
    <definedName name="_xlnm.Print_Titles" localSheetId="22">'ARF_FORTAMUN 5P146'!$1:$6</definedName>
    <definedName name="_xlnm.Print_Titles" localSheetId="25">'ARF_FORTAMUN 5P155'!$1:$6</definedName>
    <definedName name="_xlnm.Print_Titles" localSheetId="23">ARF_FORTAMUN_5P155!$1:$6</definedName>
    <definedName name="_xlnm.Print_Titles" localSheetId="24">ARF_FORTAMUN_5P156!$1:$6</definedName>
    <definedName name="_xlnm.Print_Titles" localSheetId="36">AUR!$1:$6</definedName>
    <definedName name="_xlnm.Print_Titles" localSheetId="31">EAP!$1:$11</definedName>
    <definedName name="_xlnm.Print_Titles" localSheetId="1">'ECG-1'!$1:$6</definedName>
    <definedName name="_xlnm.Print_Titles" localSheetId="2">'ECG-2'!$1:$6</definedName>
    <definedName name="_xlnm.Print_Titles" localSheetId="3">EPC!$1:$6</definedName>
    <definedName name="_xlnm.Print_Titles" localSheetId="35">FIC!$1:$9</definedName>
    <definedName name="_xlnm.Print_Titles" localSheetId="30">IPP_FAFEF!$1:$9</definedName>
    <definedName name="_xlnm.Print_Titles" localSheetId="29">IPP_FORTAMUN!$1:$9</definedName>
    <definedName name="_xlnm.Print_Titles" localSheetId="37">PPD!$1:$7</definedName>
    <definedName name="_xlnm.Print_Titles" localSheetId="34">SAP!$1:$7</definedName>
    <definedName name="TYA" localSheetId="12">#REF!</definedName>
    <definedName name="TYA" localSheetId="14">#REF!</definedName>
    <definedName name="TYA" localSheetId="13">#REF!</definedName>
    <definedName name="TYA" localSheetId="15">#REF!</definedName>
    <definedName name="TYA" localSheetId="16">#REF!</definedName>
    <definedName name="TYA" localSheetId="17">#REF!</definedName>
    <definedName name="TYA" localSheetId="7">#REF!</definedName>
    <definedName name="TYA" localSheetId="8">#REF!</definedName>
    <definedName name="TYA" localSheetId="9">#REF!</definedName>
    <definedName name="TYA" localSheetId="11">#REF!</definedName>
    <definedName name="TYA" localSheetId="10">#REF!</definedName>
    <definedName name="TYA" localSheetId="18">#REF!</definedName>
    <definedName name="TYA" localSheetId="28">#REF!</definedName>
    <definedName name="TYA" localSheetId="27">#REF!</definedName>
    <definedName name="TYA" localSheetId="26">#REF!</definedName>
    <definedName name="TYA" localSheetId="20">#REF!</definedName>
    <definedName name="TYA" localSheetId="21">#REF!</definedName>
    <definedName name="TYA" localSheetId="22">#REF!</definedName>
    <definedName name="TYA" localSheetId="25">#REF!</definedName>
    <definedName name="TYA" localSheetId="23">#REF!</definedName>
    <definedName name="TYA" localSheetId="24">#REF!</definedName>
    <definedName name="TYA" localSheetId="30">#REF!</definedName>
    <definedName name="TYA">#REF!</definedName>
    <definedName name="U" localSheetId="28">[1]INICIO!$Y$4:$Z$93</definedName>
    <definedName name="U" localSheetId="30">[3]INICIO!$Y$4:$Z$93</definedName>
    <definedName name="U" localSheetId="29">[3]INICIO!$Y$4:$Z$93</definedName>
    <definedName name="U">[2]INICIO!$Y$4:$Z$93</definedName>
    <definedName name="UEG_DENOM" localSheetId="28">[1]datos!$R$2:$R$31674</definedName>
    <definedName name="UEG_DENOM" localSheetId="30">[3]datos!$R$2:$R$31674</definedName>
    <definedName name="UEG_DENOM" localSheetId="29">[3]datos!$R$2:$R$31674</definedName>
    <definedName name="UEG_DENOM">[2]datos!$R$2:$R$31674</definedName>
    <definedName name="UR" localSheetId="28">[1]INICIO!$AJ$5:$AM$99</definedName>
    <definedName name="UR" localSheetId="30">[3]INICIO!$AJ$5:$AM$99</definedName>
    <definedName name="UR" localSheetId="29">[3]INICIO!$AJ$5:$AM$99</definedName>
    <definedName name="UR">[2]INICIO!$AJ$5:$AM$99</definedName>
  </definedNames>
  <calcPr calcId="171027"/>
</workbook>
</file>

<file path=xl/calcChain.xml><?xml version="1.0" encoding="utf-8"?>
<calcChain xmlns="http://schemas.openxmlformats.org/spreadsheetml/2006/main">
  <c r="E9" i="108" l="1"/>
  <c r="E10" i="108" s="1"/>
  <c r="D12" i="107"/>
  <c r="E10" i="107" s="1"/>
  <c r="E8" i="107" l="1"/>
  <c r="E9" i="107"/>
  <c r="U21" i="97"/>
  <c r="T21" i="97"/>
  <c r="S21" i="97"/>
  <c r="R21" i="97"/>
  <c r="U20" i="97"/>
  <c r="T20" i="97"/>
  <c r="S20" i="97"/>
  <c r="R20" i="97"/>
  <c r="U19" i="97"/>
  <c r="T19" i="97"/>
  <c r="S19" i="97"/>
  <c r="R19" i="97"/>
  <c r="U14" i="97"/>
  <c r="T14" i="97"/>
  <c r="S14" i="97"/>
  <c r="R14" i="97"/>
  <c r="L21" i="97"/>
  <c r="K21" i="97"/>
  <c r="L20" i="97"/>
  <c r="K20" i="97"/>
  <c r="L19" i="97"/>
  <c r="K19" i="97"/>
  <c r="L14" i="97"/>
  <c r="K14" i="97"/>
  <c r="K62" i="8"/>
  <c r="Q62" i="8" s="1"/>
  <c r="K31" i="8"/>
  <c r="Q31" i="8" s="1"/>
  <c r="M45" i="8" l="1"/>
  <c r="M44" i="8" s="1"/>
  <c r="M43" i="8" s="1"/>
  <c r="M42" i="8" s="1"/>
  <c r="M41" i="8" s="1"/>
  <c r="M94" i="8"/>
  <c r="M72" i="8"/>
  <c r="M71" i="8" s="1"/>
  <c r="M70" i="8" s="1"/>
  <c r="M59" i="8" s="1"/>
  <c r="M58" i="8" s="1"/>
  <c r="M93" i="8"/>
  <c r="M90" i="8" s="1"/>
  <c r="M84" i="8" s="1"/>
  <c r="M83" i="8" s="1"/>
  <c r="O100" i="8"/>
  <c r="N100" i="8"/>
  <c r="L100" i="8"/>
  <c r="M100" i="8" l="1"/>
</calcChain>
</file>

<file path=xl/sharedStrings.xml><?xml version="1.0" encoding="utf-8"?>
<sst xmlns="http://schemas.openxmlformats.org/spreadsheetml/2006/main" count="2154" uniqueCount="718">
  <si>
    <t>(3)</t>
  </si>
  <si>
    <t>(4)</t>
  </si>
  <si>
    <t>(5)</t>
  </si>
  <si>
    <t>(7)</t>
  </si>
  <si>
    <t>(8)</t>
  </si>
  <si>
    <t>(9)</t>
  </si>
  <si>
    <t>(6)</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</si>
  <si>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</si>
  <si>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</si>
  <si>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</si>
  <si>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</si>
  <si>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</si>
  <si>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</si>
  <si>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</si>
  <si>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</si>
  <si>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</si>
  <si>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</si>
  <si>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</si>
  <si>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</si>
  <si>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</si>
  <si>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</si>
  <si>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 xml:space="preserve"> EJERCIDO</t>
  </si>
  <si>
    <t>DESTINO DEL GASTO</t>
  </si>
  <si>
    <t>MODIFICADO</t>
  </si>
  <si>
    <t>UNIDAD
DE
MEDIDA</t>
  </si>
  <si>
    <t>ALCANZADO
(2)</t>
  </si>
  <si>
    <t>ICMPP
(%)
2/1=(3)</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</si>
  <si>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</si>
  <si>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</si>
  <si>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</si>
  <si>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</si>
  <si>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</si>
  <si>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</si>
  <si>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</si>
  <si>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</si>
  <si>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</si>
  <si>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</si>
  <si>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</si>
  <si>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</si>
  <si>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</si>
  <si>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</si>
  <si>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</si>
  <si>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</si>
  <si>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</si>
  <si>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</si>
  <si>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</si>
  <si>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</si>
  <si>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</si>
  <si>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</si>
  <si>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</si>
  <si>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</si>
  <si>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</si>
  <si>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FUENTE DE FINANCIAMIENTO: (4)</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</si>
  <si>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</si>
  <si>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</si>
  <si>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</si>
  <si>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</si>
  <si>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</si>
  <si>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</si>
  <si>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</si>
  <si>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</si>
  <si>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</si>
  <si>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</si>
  <si>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</si>
  <si>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</si>
  <si>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</si>
  <si>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</si>
  <si>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</si>
  <si>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</si>
  <si>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</si>
  <si>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</si>
  <si>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</si>
  <si>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</si>
  <si>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</si>
  <si>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</si>
  <si>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</si>
  <si>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</si>
  <si>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</si>
  <si>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</si>
  <si>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</si>
  <si>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</si>
  <si>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</si>
  <si>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</si>
  <si>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</si>
  <si>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</si>
  <si>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</si>
  <si>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</si>
  <si>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</si>
  <si>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</si>
  <si>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</si>
  <si>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</si>
  <si>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</si>
  <si>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</si>
  <si>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PROGRAMA:   (3)</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</si>
  <si>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</si>
  <si>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</si>
  <si>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</si>
  <si>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</si>
  <si>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</si>
  <si>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</si>
  <si>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</si>
  <si>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</si>
  <si>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</si>
  <si>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</si>
  <si>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</si>
  <si>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</si>
  <si>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</si>
  <si>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</si>
  <si>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</si>
  <si>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</si>
  <si>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</si>
  <si>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</si>
  <si>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</si>
  <si>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</si>
  <si>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</si>
  <si>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</si>
  <si>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</si>
  <si>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</si>
  <si>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</si>
  <si>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</si>
  <si>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</si>
  <si>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</si>
  <si>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</si>
  <si>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</si>
  <si>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</si>
  <si>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</si>
  <si>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</si>
  <si>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</si>
  <si>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</si>
  <si>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</si>
  <si>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</si>
  <si>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</si>
  <si>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</si>
  <si>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</si>
  <si>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</si>
  <si>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</si>
  <si>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</si>
  <si>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</si>
  <si>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</si>
  <si>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</si>
  <si>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</si>
  <si>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</si>
  <si>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</si>
  <si>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</si>
  <si>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</si>
  <si>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</si>
  <si>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 Se refiere el presupuesto autorizado en el Anexo VI del  Decreto de Presupuesto de Egresos para el Ejercicio Fiscal 2016.</t>
  </si>
  <si>
    <t>PROGRAMADO
2</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</si>
  <si>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</si>
  <si>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</si>
  <si>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</si>
  <si>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</si>
  <si>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</si>
  <si>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</si>
  <si>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</si>
  <si>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</si>
  <si>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</si>
  <si>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PROGRAMADA</t>
  </si>
  <si>
    <t>IPP INDICADORES ASOCIADOS A PROGRAMAS PRESUPUESTARIOS, RECURSOS FEDERALES Y SUJETOS A REGLAS DE OPERACIÓN</t>
  </si>
  <si>
    <t>INFORME  DE  AVANCE  TRIMESTRAL
ENERO-SEPTIEMBRE 2016</t>
  </si>
  <si>
    <t>DELEGACION VENUSTIANO CARRANZA</t>
  </si>
  <si>
    <t xml:space="preserve">Titular: </t>
  </si>
  <si>
    <t xml:space="preserve">Responsable: </t>
  </si>
  <si>
    <t>ISRAEL MORENO RIVERA</t>
  </si>
  <si>
    <t>JEFE DELEGACIONAL EN VENUSTIANO CARRANZA</t>
  </si>
  <si>
    <t>MTRA. YOHANA AYALA VILLEGAS</t>
  </si>
  <si>
    <t>DIRECTORA GENERAL DE ADMINISTRACIÓN</t>
  </si>
  <si>
    <t>UNIDAD RESPONSABLE DEL GASTO: 02 CD 15 DELEGACION VENUSTIANO CARRANZA</t>
  </si>
  <si>
    <t>PERÍODO: ENERO-SEPTIEMBRE 2016</t>
  </si>
  <si>
    <t>PERÍODO: ENERO - SEPTIEMBRE 2016.</t>
  </si>
  <si>
    <t>PERÍODO:  ENERO - SEPTIEMBRE 2016.</t>
  </si>
  <si>
    <t>PERIODO:  ENERO - SEPTIEMBRE 2016.</t>
  </si>
  <si>
    <t>FONDO, CONVENIO O SUBSIDIO:  Fondo de Aportaciones para el Fortalecimiento de los Municipios y las Demarcaciones Territoriales del Distrito Federal  (FORTAMUN)</t>
  </si>
  <si>
    <t>FONDO, CONVENIO O SUBSIDIO:  Fondo de Aportaciones para el Fortalecimiento de las Entidades Federativas (FAFEF)</t>
  </si>
  <si>
    <t>FONDO, CONVENIO O SUBSIDIO:  Fondo de Aportaciones para la Infraestructura Social (FAIS)</t>
  </si>
  <si>
    <t>EQUIDAD E INCLUSION SOCIAL PARA EL DESARROLLO HUMANO</t>
  </si>
  <si>
    <t>DESARROLLO SOCIAL</t>
  </si>
  <si>
    <t>SALUD</t>
  </si>
  <si>
    <t>PRESTACION DE SERVICIOS DE SALUD A LA COMUNIDAD</t>
  </si>
  <si>
    <t>APOYO A LA SALUD</t>
  </si>
  <si>
    <t xml:space="preserve">PERSONA </t>
  </si>
  <si>
    <t>RECREACION, CULTURA Y OTRAS MANIFESTACIONES SOCIALES</t>
  </si>
  <si>
    <t>DEPORTE Y RECREACION</t>
  </si>
  <si>
    <t>FOMENTO DE ACTIVIDADES DEPORTIVAS Y RECREATIVAS</t>
  </si>
  <si>
    <t>EVENTO</t>
  </si>
  <si>
    <t>MANTENIMIENTO, CONSERVACIÓN Y REHABILITACIÓN DE ESPACIOS DEPORTIVOS</t>
  </si>
  <si>
    <t>INMUEBLE</t>
  </si>
  <si>
    <t>CULTURA</t>
  </si>
  <si>
    <t>PROMOCIÓN DE ACTIVIDADES CULTURALES</t>
  </si>
  <si>
    <t>EDUCACION</t>
  </si>
  <si>
    <t>EDUCACION BASICA</t>
  </si>
  <si>
    <t>APOYO A LA EDUCACIÓN</t>
  </si>
  <si>
    <t>MANTENIMIENTO, CONSERVACIÓN Y REHABILITACIÓN DE INFRAESTRUCTURA EDUCATIVA</t>
  </si>
  <si>
    <t>PROTECCION SOCIAL</t>
  </si>
  <si>
    <t>FAMILIA E HIJOS.</t>
  </si>
  <si>
    <t>APOYO A JEFAS DE FAMILIA</t>
  </si>
  <si>
    <t>PERSONA</t>
  </si>
  <si>
    <t>OTROS GRUPOS  VULNERABLES</t>
  </si>
  <si>
    <t>SERVICIOS COMPLEMENTARIOS DE APOYO A PERSONAS CON DISCAPACIDAD</t>
  </si>
  <si>
    <t>SERVICIOS COMPLEMENTARIOS DE APOYO SOCIAL A ADULTOS MAYORES</t>
  </si>
  <si>
    <t>OTROS DE SEGURIDAD SOCIAL Y ASISTENCIA SOCIAL</t>
  </si>
  <si>
    <t>APOYO A LA JUVENTUD</t>
  </si>
  <si>
    <t>CONSTRUCCIÓN Y AMPLIACIÓN DE INFRAESTRUCTURA DE DESARROLLO SOCIAL</t>
  </si>
  <si>
    <t>OPERACIÓN DE CENTROS DE DESARROLLO INFANTIL EN DELEGACIONES</t>
  </si>
  <si>
    <t>SERVICIO Y AYUDA DE ASISTENCIA SOCIAL</t>
  </si>
  <si>
    <t>DESARROLLO ECONOMICO</t>
  </si>
  <si>
    <t>ASUNTOS ECONOMICOS, COMERCIALES Y LABORALES EN GENERAL</t>
  </si>
  <si>
    <t>ASUNTOS LABORALES GENERALES</t>
  </si>
  <si>
    <t>FOMENTO AL EMPLEO</t>
  </si>
  <si>
    <t>GOBERNABILIDAD, SEGURIDAD Y PROTECCION CIUDADANA.</t>
  </si>
  <si>
    <t>GOBIERNO</t>
  </si>
  <si>
    <t>ASUNTOS DE ORDEN PUBLICO Y DE SEGURIDAD INTERIOR</t>
  </si>
  <si>
    <t>POLICIA</t>
  </si>
  <si>
    <t>APOYO A LA PREVENCIÓN DEL DELITO</t>
  </si>
  <si>
    <t>PROTECCION CIVIL</t>
  </si>
  <si>
    <t>GESTIÓN INTEGRAL DEL RIESGO EN MATERIA DE PROTECCIÓN CIVIL</t>
  </si>
  <si>
    <t>ACCIÓN</t>
  </si>
  <si>
    <t>DESARROLLO  ECONOMICO SUSTENTABLE.</t>
  </si>
  <si>
    <t>VIVIENDA Y SERVICIOS A LA COMUNIDAD</t>
  </si>
  <si>
    <t>ORDENACION DE AGUAS RESIDUALES, DRENAJE Y ALCANTARILLADO</t>
  </si>
  <si>
    <t>PROVISIÓN EMERGENTE DE AGUA POTABLE</t>
  </si>
  <si>
    <t>METRO CÚBICO</t>
  </si>
  <si>
    <t>ASUNTOS ECONOMICOS  Y COMERCIALES EN GENERAL</t>
  </si>
  <si>
    <t>PROYECTOS ESTRATÉGICOS DE DESARROLLO Y FOMENTO ECONÓMICO</t>
  </si>
  <si>
    <t>REORDENAMIENTO DE LA VÍA PÚBLICA CON ENFOQUE DE DESARROLLO ECONÓMICO</t>
  </si>
  <si>
    <t>COMERCIANTE</t>
  </si>
  <si>
    <t>HABITABILIDAD Y SERVICIOS, ESPACIO PUBLICO E INFRAESTRUCTURA.</t>
  </si>
  <si>
    <t>PROTECCION AMBIENTAL</t>
  </si>
  <si>
    <t>ORDENACION DE DESECHOS</t>
  </si>
  <si>
    <t>RECOLECCIÓN DE RESIDUOS SÓLIDOS</t>
  </si>
  <si>
    <t>TONELADA</t>
  </si>
  <si>
    <t>MANTENIMIENTO, CONSERVACIÓN Y REHABILITACIÓN AL SISTEMA DE DRENAJE</t>
  </si>
  <si>
    <t>KILÓMETRO</t>
  </si>
  <si>
    <t>PROTECCION  DE LA DIVERSIDAD BIOLOGICA Y DEL PAISAJE</t>
  </si>
  <si>
    <t>MANTENIMIENTO DE ÁREAS VERDES</t>
  </si>
  <si>
    <t>METRO CUADRADO</t>
  </si>
  <si>
    <t>SERVICIO DE PODA DE ÁRBOLES</t>
  </si>
  <si>
    <t>PIEZA</t>
  </si>
  <si>
    <t>OTROS DE PROTECCION AMBIENTAL</t>
  </si>
  <si>
    <t>PROMOCIÓN DE CULTURA DE MANEJO DE RESIDUOS SÓLIDOS</t>
  </si>
  <si>
    <t>DIFUSIÓN</t>
  </si>
  <si>
    <t>URBANIZACION</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</si>
  <si>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</si>
  <si>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</si>
  <si>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</si>
  <si>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</si>
  <si>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</si>
  <si>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PUBLICO</t>
  </si>
  <si>
    <t xml:space="preserve">ABASTECIMIENTO DE AGUA </t>
  </si>
  <si>
    <t>MANTENIMIENTO, CONSERVACIÓN Y REHABILITACIÓN DE INFRAESTRUCTURA DE AGUA POTABLE</t>
  </si>
  <si>
    <t>METRO</t>
  </si>
  <si>
    <t>ALUMBRADO PUBLICO</t>
  </si>
  <si>
    <t>ALUMBRADO PÚBLICO</t>
  </si>
  <si>
    <t>LUMINARIA</t>
  </si>
  <si>
    <t>APOYO</t>
  </si>
  <si>
    <t>EFECTIVIDAD, RENDICION DE CUENTAS Y  COMBATE A LA CORRUPCION.</t>
  </si>
  <si>
    <t>COORDINACION DE LA POLITICA DE GOBIERNO</t>
  </si>
  <si>
    <t>PRESIDENCIA / GUBERNATURA</t>
  </si>
  <si>
    <t>COORDINACIÓN DE POLÍTICAS</t>
  </si>
  <si>
    <t>SERVICIO</t>
  </si>
  <si>
    <t>ASUNTOS JURIDICOS</t>
  </si>
  <si>
    <t>SERVICIOS LEGALES</t>
  </si>
  <si>
    <t>OTROS SERVICIOS GENERALES</t>
  </si>
  <si>
    <t>SERVICIOS ESTADISTICOS</t>
  </si>
  <si>
    <t>SERVICIOS INFORMÁTICOS</t>
  </si>
  <si>
    <t xml:space="preserve">OTROS </t>
  </si>
  <si>
    <t>APOYO ADMINISTRATIVO</t>
  </si>
  <si>
    <t>TRÁMITE</t>
  </si>
  <si>
    <t>SISTEMA DE ORIENTACION Y QUEJAS</t>
  </si>
  <si>
    <t>OTRAS INDUSTRIAS Y OTROS ASUNTOS ECONÓMICOS</t>
  </si>
  <si>
    <t>OTROS ASUNTOS ECONÓMICOS</t>
  </si>
  <si>
    <t>SERVICIO DE EXPEDICIÓN DE LICENCIAS Y PERMISOS</t>
  </si>
  <si>
    <t>DOCUMENTO</t>
  </si>
  <si>
    <t xml:space="preserve">TOTAL URG </t>
  </si>
  <si>
    <t xml:space="preserve"> </t>
  </si>
  <si>
    <t>FONDO, CONVENIO O SUBSIDIO:  Fondo de Aportaciones para el Fortalecimiento de las Entidades Federativas 
(FAFEF REMANENTES DE PRINCIPAL 2015)</t>
  </si>
  <si>
    <t>FONDO, CONVENIO O SUBSIDIO:  Provisiones Salariales y Economicas-Programa de Fortalecimiento Financiero II-2016</t>
  </si>
  <si>
    <t>MANTENIMIENTO CONSERVACION Y REHABILITACION DE INFRAESTRUCTURA EN SALUD</t>
  </si>
  <si>
    <t xml:space="preserve"> AYUDAS SOCIALES A PERSONAS U HOGARES DE ESCASOS RECURSOS</t>
  </si>
  <si>
    <t>NIÑOS Y NIÑAS INSCRITOS EN LOS CENDIS DE LA DELEGACIÓN.</t>
  </si>
  <si>
    <t>OTORGAR  1,885 RACIONES ALIMENTICIAS  Y 165 RACIONES DE HIDRATACIÓN A NIÑOS Y NIÑAS INSCRITOS EN LOS CENDIS DE LA DELEGACIÓN.</t>
  </si>
  <si>
    <t>NIÑOS Y NIÑAS DE ESCASOS RECURSOS DE LA DELEGACIÓN.</t>
  </si>
  <si>
    <t>ADULTOS MAYORES RESIDENTES EN LA CASA HOGAR O CON SERVICIO DE DÍA</t>
  </si>
  <si>
    <t>OTORGAR ALIMENTACIÓN DIARIA A 30 ADULTOS MAYORES DE ACUERDO A SUS NECESIDADES NUTRICIONALES EN LA CASA HOGAR "ARCELIA NUTO DE VILLAMICHEL"</t>
  </si>
  <si>
    <t>BENEFICIARIOS ACTIVOS DE PROGRAMAS SOCIALES</t>
  </si>
  <si>
    <t>PERSONAS VULNERABLES QUE ENFRENTAN DIVERSOS PROBLEMAS VISUALES, DENTALES O NUTRICIONALES Y REQUIEREN DE APOYO DE TRATAMIENTOS MÉDICOS O ESTUDIOS ESPECIALIZADOS</t>
  </si>
  <si>
    <t xml:space="preserve"> OTRAS AYUDAS SOCIALES A PERSONAS</t>
  </si>
  <si>
    <t>HABITANTES DE LAS UNIDADES HABITACIONALES INSTALADAS EN LA DEMARCACIÓN</t>
  </si>
  <si>
    <t>HABITANTES DE LOTES UNIFAMILIARES UBICADOS EN LA DEMARCACIÓN</t>
  </si>
  <si>
    <t>APOYO PARA ATENDER LA ESCASEZ DE AGUA POTABLE, MEDIANTE EL ENTREGA DE TINACOS-CISTERNA PARA ALMACENAMIENTO</t>
  </si>
  <si>
    <t>29 DE ENERO DE 2016</t>
  </si>
  <si>
    <t>VENUSTIANO CARRANZA</t>
  </si>
  <si>
    <t>TODAS LAS DE LA DELEGACIÓN</t>
  </si>
  <si>
    <t>PERSONAS CON DISCAPACIDAD DE 0 A 56 AÑOS PRINCIPALMENTE DE AQUELLOS QUE NO PERCIBEN INGRESOS CONTRIBUTIVOS, Y NO DERECHOHABIENTE, QUE RESIDEN EN LA DELEGACIÓN VENUSTIANO CARRANZA</t>
  </si>
  <si>
    <t>HOMBRES Y MUJERES ADULTOS MAYORES DE 60 A 68 AÑOS DE EDAD CUMPLIDOS QUE HABITEN EN LA DELEGACIÓN VENUSTIANO CARRANZA, CUYA SITUACIÓN ECONÓMICA SEA ADVERSA, EN SITUACIÓN DE CALLE O VULNERABILIDAD.</t>
  </si>
  <si>
    <t>MADRES JEFAS DE FAMILIA DE 18 A 60 AÑOS QUE HABITAN EN ALGUNA DE LAS 80 COLONIAS DE LA DELEGACIÓN VENUSTIANO CARRANZA.</t>
  </si>
  <si>
    <t>AARON SAENZ</t>
  </si>
  <si>
    <t>REENCARPETAMIENTO DE LA CALLE TORNO EN LA COLONIA AARÓN SAÉNZ</t>
  </si>
  <si>
    <t>SE REALIZARÁ EL MANTENIMIENTO DE LA CARPETA ASFÁLTICA, CON TRABAJOS DE TRAZO Y NIVELACIÓN, EXCAVACIONES, ACARREOS, COMPACTACIÓN, FRESADO DE CARPETA ASFÁLTICA, SELLO CON CEMENTO PORTLAND, ASÍ COMO BALIZAMIENTO; MÁS LOS CONCEPTOS EXTRAORDINARIOS QUE CON OBJETO DEL DESARROLLO DE LOS TRABAJOS REQUIERAN, E INCLUYENDO LA SUPERVISIÓN EXTERNA CORRESPONDIENTE.</t>
  </si>
  <si>
    <t>ADOLFO LOPEZ MATEOS</t>
  </si>
  <si>
    <t>CAMBIO DE BANQUETAS</t>
  </si>
  <si>
    <t>CON ACCIONES DE DEMOLICIÓN DE BANQUETAS, ACARREOS, RELLENO DE TEPETATE, CONCRETO EN BANQUETA, RETIRO DE TOCONES, CONSTRUCCIÓN DE RAMPAS DE ACCESIBILIDAD, GUARNICIONES, COLADERAS DE BANQUETA, REGISTROS, MÁS LOS CONCEPTOS EXTRAORDINARIOS QUE CON OBJETO DEL DESARROLLO QUE LOS TRABAJOS REQUIERAN E INCLUYENDO LA SUPERVISIÓN EXTERNA CORRESPONDIENTE.</t>
  </si>
  <si>
    <t>AERONAUTICA MILITAR</t>
  </si>
  <si>
    <t>RECUPERACIÓN DEL CAMELLÓN DE LA CALLE SUR 111</t>
  </si>
  <si>
    <t>REHABILITACIÓN DE ESPACIOS PÚBLICOS, CON TRABAJOS DE COLOCACIÓN DE JUEGOS INFANTILES, COLOCACIÓN DE PISO, BANCAS, CESTOS DE BASURA, ALBAÑILERÍA, PINTURA, INSTALACIONES ELÉCTRICAS E HIDROSANITARIAS; MÁS LOS CONCEPTOS EXTRAORDINARIOS QUE CON OBJETO DEL DESARROLLO QUE LOS TRABAJOS REQUIERAN E INCLUYENDO LA SUPERVISIÓN EXTERNA CORRESPONDIENTE.</t>
  </si>
  <si>
    <t>ALVARO OBREGON</t>
  </si>
  <si>
    <t>BANQUETAS Y GUARNICIONES DE LAS CALLES IMURIS, CUCURPE, CAJEME, NAVOJOA Y ACONCHI</t>
  </si>
  <si>
    <t>AQUILES SERDAN</t>
  </si>
  <si>
    <t>SUSTITUCIÓN DE LA RED DE DRENAJE</t>
  </si>
  <si>
    <t xml:space="preserve">MANTENIMIENTO Y RESTAURACIÓN DE LA RED DE DRENAJE, CON TRABAJOS DE EXCAVACIONES, CORTE DE CANALETAS, SUSTITUCIÓN DE TUBOS DE DRENAJE EN MAL ESTADO, RELLENO DE CANALETAS, Y ASFALTADO; ASÍMISMO  CAMBIO COLADERAS EN MAL ESTADO, MÁS LOS CONCEPTOS EXTRAORDINARIOS QUE CON OBJETO DEL DESARROLLO QUE LOS TRABAJOS REQUIERAN E INCLUYENDO LA SUPERVISIÓN EXTERNA CORRESPONDIENTE. </t>
  </si>
  <si>
    <t>ARTES GRAFICAS</t>
  </si>
  <si>
    <t>DRENAJE EN LAS CALLES ROA BARCENAS Y SEGUNDA CERRADA DE ROA BARCENAS</t>
  </si>
  <si>
    <t>AVIACION CIVIL</t>
  </si>
  <si>
    <t>CAMBIO DE DRENAJE COLONIA AVIACIÓN CIVIL</t>
  </si>
  <si>
    <t>AVIACION CIVIL AMPL</t>
  </si>
  <si>
    <t>CAMBIO DE DRENAJE COL. AMPLIACIÓN AVIACIÓN CIVIL</t>
  </si>
  <si>
    <t>AZTECA</t>
  </si>
  <si>
    <t>BANQUETAS Y GUARNICIONES EN AV. DEL PEÑÓN, CALLE CERILLERA, CALLE REFINERÍA Y CALLE VIDRIERA</t>
  </si>
  <si>
    <t>BAHIA (U HAB)</t>
  </si>
  <si>
    <t>MANTENIMIENTO UNIDAD BAHÍA</t>
  </si>
  <si>
    <t>PINTURA Y RESANE DE FACHADAS, HASTA DONDE ALCANCE EL REFERIDO PRESUPUESTO PARTICIPATIVO Y EN APEGO AL ORDEN DE PRIORIDAD.</t>
  </si>
  <si>
    <t>CANDELARIA DE LOS PATOS (U HAB)</t>
  </si>
  <si>
    <t>ALUMBRADO PÚBLICO AL INTERIOR DE LAS MANZANAS 1,2,3 Y 4 DE LA UNIDAD HABITACIONAL CANDELARIA DE LOS PATOS</t>
  </si>
  <si>
    <t>COLOCACIÓN DE ALUMBRADO URBANO EN PUNTA DE POSTE.</t>
  </si>
  <si>
    <t>CARACOL</t>
  </si>
  <si>
    <t>BANQUETAS Y GUARNICIONES</t>
  </si>
  <si>
    <t>CARACOL (AMPL)</t>
  </si>
  <si>
    <t>CUATRO ARBOLES</t>
  </si>
  <si>
    <t>REENCARPETADO</t>
  </si>
  <si>
    <t>CUCHILLA PANTITLAN</t>
  </si>
  <si>
    <t>CONTENEDOR DE BASURA</t>
  </si>
  <si>
    <t>DAMIAN CARMONA</t>
  </si>
  <si>
    <t>EL ARENAL 1A SECCION</t>
  </si>
  <si>
    <t>EL ARENAL 2A SECCION</t>
  </si>
  <si>
    <t>REENCARPETADO DE LA COLONIA ARENAL 2A. SECC.</t>
  </si>
  <si>
    <t>EL ARENAL 3A SECCION</t>
  </si>
  <si>
    <t>CAMBIO DE GUARNICIONES Y BANQUETAS ENTRE LAS CALLES DE TONATIUH Y XALTOCAN</t>
  </si>
  <si>
    <t>EL ARENAL 4A SECCION</t>
  </si>
  <si>
    <t>BANQUETAS Y GUARNICIONES ARENAL 4TA SECC.</t>
  </si>
  <si>
    <t>EL ARENAL PTO AEREO (FRACC)</t>
  </si>
  <si>
    <t>JUEGOS INFANTILES EN ESPACIOS PÚBLICOS</t>
  </si>
  <si>
    <t>EL PARQUE</t>
  </si>
  <si>
    <t>BANQUETAS Y GUARNICIONES EN LAS CALLES CUCURPE, 1325, 1492, 1521, 1810 Y CALLE PRIMAVERA</t>
  </si>
  <si>
    <t>RECUPERACIÓN DE ESPACIO PÚBLICO AL INTERIOR DE LA UNIDAD HABITACIONAL, CON GIMNASIO AL AIRE LIBRE Y JUEGOS INFANTILES</t>
  </si>
  <si>
    <t>INSTALACION DE PAQUETE DE JUEGOS INFANTILES Y GIMNASIO AL AIRE LIBRE QUE TENDRAN POR OBJETO EL ESPARCIMIENTO Y BRINDAR UN LUGAR DE CONVIVENCIA PARA LOS HABITANTES DE LA UNIDAD HABITACIONAL, HASTA DONDE ALCANCE EL REFERIDO PRESUPUESTO PARTICIPATIVO Y EN APEGO AL ORDEN DE PRIORIDAD.</t>
  </si>
  <si>
    <t>EMILIO CARRANZA</t>
  </si>
  <si>
    <t>DRENAJE EN CALLE DE TALABARTEROS</t>
  </si>
  <si>
    <t>FEDERAL</t>
  </si>
  <si>
    <t>REENCARPETADO DE LA GLORIETA DE LA COLONIA FEDERAL</t>
  </si>
  <si>
    <t>FELIPE ANGELES</t>
  </si>
  <si>
    <t>BANQUETAS Y GUARNICIONES EN LAS CALLES AVIADERO, MARAVILLAS Y PABELLÓN</t>
  </si>
  <si>
    <t>FIVIPORT (U HAB)</t>
  </si>
  <si>
    <t>ALUMBRADO PÚBLICO PUNTA DE POSTE</t>
  </si>
  <si>
    <t>MODERNIZACIÓN DEL LUMINARIO PUNTA DE POSTE CON LUMINARIO ANTIBANDÁLICO E INSTALACIÓN DE LUMINARIOS AHORRADORES DE ADITIVOS METÁLICOS CERÁMICOS.</t>
  </si>
  <si>
    <t>INDUSTRIAL PUERTO AEREO (FRACC)</t>
  </si>
  <si>
    <t>REENCARPETADO CALLE WALMART</t>
  </si>
  <si>
    <t>JAMAICA</t>
  </si>
  <si>
    <t>CONTINUACIÓN DE CAMBIO DE DRENAJE EN PRIVADA RANCHO DE LA CRUZ</t>
  </si>
  <si>
    <t>JANITZIO</t>
  </si>
  <si>
    <t>DRENAJE EN CALLE PELUQUEROS</t>
  </si>
  <si>
    <t>KENNEDY (U HAB)</t>
  </si>
  <si>
    <t>CAMBIO DE BANQUETAS EN 9 ANDADORES Y EN LAS CALLES GENARO GARCÍA Y CECILIO ROBELO DENTRO LA UNIDAD HABITACIONAL KENNEDY</t>
  </si>
  <si>
    <t>DEMOLICION DE BANQUETAS, ACARREOS, RELLENO DE TEPETATE, CONCRETO EN BANQUETA, RETIRO DE TOCONES, CONSTRUCCION DE RAMPAS DE ACCESIBILIDAD, GUARNICIONES, COLADERAS DE BANQUETAS, REGISTROS, MAS LOS CONCEPTOS EXTRAORDINARIOS QUE CON  OBJETO DEL DESARROLLO QUE LOS TRABAJOS SE REQUIERAN E INCLUYENDO LA SUPERVISION CORRESPONDENTE, HASTA DONDE ALCANCE EL REFERIDO PRESUPUESTO PARTICIPATIVO Y EN APEGO AL ORDEN DE PRIORIDAD.</t>
  </si>
  <si>
    <t>LORENZO BOTURINI</t>
  </si>
  <si>
    <t>BANQUETAS Y GUARNICIONES EN LAS CALLES EMILIA ROMERO VALLE, RAFAEL HELIODORO VALLE, MANUEL NICOLÁS CORPANCHO</t>
  </si>
  <si>
    <t>MAGDALENA  MIXHUCA</t>
  </si>
  <si>
    <t>BANQUETAS Y GUARNICIONES EN LAS CALLES PRIVADA DE LA CRUZ, INDUSTRIA Y COYUYA</t>
  </si>
  <si>
    <t>MAGDALENA  MIXHUCA (PBLO)</t>
  </si>
  <si>
    <t>BANQUETASY GUARNICIONES EN LAS CALLES NICOLÁS BRAVO, RAMÓN PRIDA, HUEPAC, VICENTE GUERRERO</t>
  </si>
  <si>
    <t>MERCED BALBUENA</t>
  </si>
  <si>
    <t>GUARNICIONES Y BANQUETAS EN M. NICOLÁS CORPANCHO, R. HELIODOR VALLE, E. ROMERO DE VALLE Y SUR 81</t>
  </si>
  <si>
    <t>MICHOACANA</t>
  </si>
  <si>
    <t>ASFALTO EN CALLE PLATERÍA</t>
  </si>
  <si>
    <t>MICHOACANA (AMPL)</t>
  </si>
  <si>
    <t>REHABILITACIÓN DE GUARNICIONES Y BANQUETAS EN LAS CALLES DE BONDOJITO, JILOTEPEC Y MARAVILLAS</t>
  </si>
  <si>
    <t>MIGUEL HIDALGO</t>
  </si>
  <si>
    <t>TECHUMBRE PLAZA REVOLUCIÓN</t>
  </si>
  <si>
    <t>MOCTEZUMA 1A SECCION</t>
  </si>
  <si>
    <t>BANQUETAS Y GUARNICIONES EN CALLE LUIS PRECIADO DE LA TORRES</t>
  </si>
  <si>
    <t>NICOLAS BRAVO</t>
  </si>
  <si>
    <t>BANQUETAS Y GUARNICIONES EN LAS CALLES JACALA, CANANEA Y DEL CATORCE</t>
  </si>
  <si>
    <t>PENITENCIARIA (AMPL)</t>
  </si>
  <si>
    <t>CONTINUIDAD DE BANQUETAS Y GUARNICIONES EN LAS CALLES DE MIGUEL DOMÍNGUEZ, ENCUADERNADORES Y CURTIDURÍA</t>
  </si>
  <si>
    <t>PEÑON DE LOS BAÑOS</t>
  </si>
  <si>
    <t>TERMINEMOS DE PAVIMENTAR LA CALLE DE EMILIANO ZAPATA</t>
  </si>
  <si>
    <t>PINO (U HAB)</t>
  </si>
  <si>
    <t>PINTURA EN LOS 18 EDIFICIOS DE TODA LA UNIDAD PINO</t>
  </si>
  <si>
    <t>PINTURA EN 18 EDIFICIOS DE LA UNIDAD PINO COMENZANDO CON EL EDIFICIO 18 Y CONTINUANDO DE FORMA DESCENDENTE HASTA EL EDIFICIO 1, HASTA DONDE ALCANCE EL REFERIDO PRESUPUESTO PARTICIPATIVO Y EN APEGO AL ORDEN DE PRIORIDAD.</t>
  </si>
  <si>
    <t>POPULAR RASTRO</t>
  </si>
  <si>
    <t>RECUPERACIÓN DE ESPACIO PÚBLICO, REHABILITACIÓN DE MOBILIARIO URBANO Y JUEGOS</t>
  </si>
  <si>
    <t>PRIMERO DE MAYO</t>
  </si>
  <si>
    <t>REMODELACIÓN DEL PARQUE LA SEMILLA</t>
  </si>
  <si>
    <t>PROGRESISTA</t>
  </si>
  <si>
    <t>REENCARPETADO (CERILLERA, JABONERA, JARCIA) ENTRE AV. ALBAÑILES Y CALLE CERILLERA</t>
  </si>
  <si>
    <t>PUEBLA</t>
  </si>
  <si>
    <t>DRENAJE Y ALCANTARILLADO PLUVIAL</t>
  </si>
  <si>
    <t>REVOLUCION</t>
  </si>
  <si>
    <t>ROMERO RUBIO</t>
  </si>
  <si>
    <t>MANTENIMIENTO DE ESPACIO PÚBLICO DE LA PLAZA ÁFRICA (GLORIETA) ROMERO RUBIO</t>
  </si>
  <si>
    <t>SANTA CRUZ AVIACION</t>
  </si>
  <si>
    <t>OBRAS REENCARPETADO CALLE 23</t>
  </si>
  <si>
    <t>SEVILLA</t>
  </si>
  <si>
    <t>CONSTRUCCIÓN DE BANQUETA EN CALLE MARTILLO</t>
  </si>
  <si>
    <t>SIMON  BOLIVAR</t>
  </si>
  <si>
    <t>CONTINUACIÓN DE CAMBIO DE DRENAJE CARLOS MARX Y CORONAS</t>
  </si>
  <si>
    <t>TRES MOSQUETEROS</t>
  </si>
  <si>
    <t>DRENAJE EN LAS CALLES DE AVICULTURA, CANTERÍA Y PAILEROS</t>
  </si>
  <si>
    <t>VALENTIN GOMEZ FARIAS</t>
  </si>
  <si>
    <t>RECUPERACIÓN DE ESPACIO PÚBLICO EN LA PLAZA CÍVICA VALENTÍN GÓMEZ FARÍAS. PALAPA EN LA PLAZA CÍVICA V. GÓMEZ F.</t>
  </si>
  <si>
    <t>VALLE GOMEZ</t>
  </si>
  <si>
    <t>CAMBIO DE LA TUBERÍA DE DRENAJE EN LAS CALLES POZOS, CARDONAL, VANADIO, TOPIA Y SABINAS</t>
  </si>
  <si>
    <t>DRENAJE EN LAS CALLES DE HERREROS, TIPOGRAFÍA, SERICULTURA Y ROTOGRABADOS</t>
  </si>
  <si>
    <t>VENUSTIANO CARRANZA (AMPL)</t>
  </si>
  <si>
    <t>BANQUETAS Y GUARNICIONES EN LAS CALLES LAMINADORES, IMPRESORES Y CANTERÍA</t>
  </si>
  <si>
    <t>VIADUCTO -BALBUENA (CONJ HAB)</t>
  </si>
  <si>
    <t>INSTALACIÓN DE SISTEMA CERRADO DE VIDEO VIGILANCIA</t>
  </si>
  <si>
    <t>INSTALACIÓN DE DISPOSITIVOS CAPTADORES DE IMÁGENES, CON FORMATO EN LAS CÁMARAS ESTÁNDAR DE 1/3" O 1/4" Y PANTALLAS</t>
  </si>
  <si>
    <t>10 DE MAYO</t>
  </si>
  <si>
    <t>COLOCACIÓN DE CARPETA ASFÁLTICA EN CALLE SAN ANTONIO TOMATLÁN Y OTRAS CALLES</t>
  </si>
  <si>
    <t>20 DE NOVIEMBRE</t>
  </si>
  <si>
    <t>BANQUETAS Y GUARNICIONES EN CINCO ACERAS DE TIPOGRAFÍA, ROTOGRABADOS Y MARMOLERÍA</t>
  </si>
  <si>
    <t>20 DE NOVIEMBRE AMPL</t>
  </si>
  <si>
    <t>BANQUETAS EN LAS CALLES DE FERRETERÍA, 7 DE JULIO Y PROGRESO</t>
  </si>
  <si>
    <t>24 DE ABRIL</t>
  </si>
  <si>
    <t>DRENAJE EN LAS CALLES SUR 109 Y SUR 107</t>
  </si>
  <si>
    <t>5TO TRAMO DE 20 DE NOVIEMBRE</t>
  </si>
  <si>
    <t>BANQUETAS Y GUARNICIONES EN CALLES MARMOLERÍA, ESTAÑO Y LITOGRAFÍA</t>
  </si>
  <si>
    <t>7 DE JULIO</t>
  </si>
  <si>
    <t>BANQUETAS Y GUARNICIONES DE LA 4TA. Y 5TA. CERRADA DE SAN ANTONIO TOMATLÁN</t>
  </si>
  <si>
    <t>7 DE JULIO (AMPL)</t>
  </si>
  <si>
    <t>REENCARPETAMIENTO DE LA CALLE FRANCISCO ESPEJEL</t>
  </si>
  <si>
    <t>CENTRO I</t>
  </si>
  <si>
    <t>DRENAJE EN CALLE BRAVO</t>
  </si>
  <si>
    <t>CENTRO II</t>
  </si>
  <si>
    <t>ALUMBRADO PÚBLICO EN LAS CALLES DE JUAN DE LA GRANJA, GRAL. ANAYA, AV. CONGRESO DE LA UNIÓN, EL ROSARIO, VENEGAS ARROYO</t>
  </si>
  <si>
    <t>SUSTITUCIÓN DE CONJUNTO LUMÍNICO, CON LA INSTALACIÓN DE LUMINARIOS CON LAMPARA Y BALASTRO DE 140 WATTS.</t>
  </si>
  <si>
    <t>IGNACIO ZARAGOZA I</t>
  </si>
  <si>
    <t>REENCARPETADO ASFÁLTICO EN CALLES DE IZ</t>
  </si>
  <si>
    <t>IGNACIO ZARAGOZA II</t>
  </si>
  <si>
    <t>REPARACIÓN DE BANQUETAS Y GUARNICIONES</t>
  </si>
  <si>
    <t>JARDIN BALBUENA I</t>
  </si>
  <si>
    <t>RECUPERACIÓN DE ESPACIOS PÚBLICOS (LUMINARIAS Y BANQUETAS EN ANDADORES UNIDAD ISSSTE 3 Y 4)</t>
  </si>
  <si>
    <t>JARDIN BALBUENA II</t>
  </si>
  <si>
    <t>BANQUETAS Y GUARNICIONES EN RTNO. 1, 4 Y 6 DE AV. DEL TALLER, CECILIO ROBELO Y RTNO. 9 DE FRANCISCO DEL PASO Y TRONCOSO</t>
  </si>
  <si>
    <t>JARDIN BALBUENA III</t>
  </si>
  <si>
    <t>REHABILITACIÓN DEL ESTACIONAMIENTO DE LAS UNIDADES DE LOS RETORNO 18 Y 24 DE AV. DEL TALLER</t>
  </si>
  <si>
    <t>DEMOLICION DE BANQUETAS, ACARREOS, RELLENO DE TEPETATE, CONCRETO EN BANQUETA, RETIRO DE TOCONES, CONSTRUCCION DE RAMPAS DE ACCESIBILIDAD, GUARNICIONES, COLADERAS DE BANQUETAS, REGISTROS, MAS LOS CONCEPTOS EXTRAORDINARIOS QUE CON EL OBJETO DEL DESARROLLO QUE LOS TRABAJOS SE REQUIERAN E INCLUYENDO LA SUPERVISION CORRESPONDENTE, HASTA DONDE ALCANCE EL REFERIDO PRESUPUESTO PARTICIPATIVO Y EN APEGO AL ORDEN DE PRIORIDAD.</t>
  </si>
  <si>
    <t>MOCTEZUMA 2A SECCION I</t>
  </si>
  <si>
    <t>BANQUETAS COL. MOCTEZUMA 2-I ORIENTE 174</t>
  </si>
  <si>
    <t>MOCTEZUMA 2A  SECCION II</t>
  </si>
  <si>
    <t>CAMBIO DE BANQUETAS Y GUARNICIONES MOCTEZUMA 2 DA II</t>
  </si>
  <si>
    <t>MOCTEZUMA 2A SECCION III</t>
  </si>
  <si>
    <t>MOCTEZUMA 2A SECCION IV</t>
  </si>
  <si>
    <t>BANQUETAS Y GUARNICIONES MOC 2DA 4TA</t>
  </si>
  <si>
    <t>MORELOS I</t>
  </si>
  <si>
    <t>MANTENIMIENTO A UNIDADES HABITACIONALES</t>
  </si>
  <si>
    <t>APLICACIÓN DE PINTURA EN 10 UNIDADES HABITACIONALES, HASTA DONDE ALCANCE EL REFERIDO PRESUPUESTO PARTICIPATIVO Y EN APEGO AL ORDEN DE PRIORIDAD.</t>
  </si>
  <si>
    <t>MORELOS II</t>
  </si>
  <si>
    <t>BANQUETAS EN LAS CALLES HERREROS, MINEROS Y FERROCARRIL DE CINTURA</t>
  </si>
  <si>
    <t>PENSADOR MEXICANO I</t>
  </si>
  <si>
    <t>REENCARPETADO C. NORTE 198</t>
  </si>
  <si>
    <t>PENSADOR MEXICANO II</t>
  </si>
  <si>
    <t>CONTENEDOR DE BASURA CON VEHICULO PARA SU TRANSPORTACIÓN.</t>
  </si>
  <si>
    <t>1</t>
  </si>
  <si>
    <t>COORDINACION DE POLITICAS</t>
  </si>
  <si>
    <r>
      <rPr>
        <b/>
        <sz val="9"/>
        <rFont val="Gotham Rounded Book"/>
        <family val="3"/>
      </rPr>
      <t>Objetivo</t>
    </r>
    <r>
      <rPr>
        <sz val="9"/>
        <rFont val="Gotham Rounded Book"/>
        <family val="3"/>
      </rPr>
      <t>:  PROMOVER EL PROGRESO, DESARROLLO Y MODERNIZACIÓN DE LA DELEGACIÓN VENUSTIANO CARRANZA CON BASE EN SUS CARACTERÍSTICAS, GENERANDO LAS CONDICIONES QUE PERMITAN UNA MAYOR EQUIDAD Y UNA ORGANIZACIÓN MÁS ARMÓNICA Y SUSTENTABLE DE LA DEMARCACIÓN.</t>
    </r>
  </si>
  <si>
    <t xml:space="preserve">Acciones Realizadas con Gasto de Inversión: </t>
  </si>
  <si>
    <t>EN EL PERIODO QUE SE REPORTA NO SE REALIZARON ACCIONES CON GASTO DE INVERSIÓN</t>
  </si>
  <si>
    <t>3</t>
  </si>
  <si>
    <r>
      <t xml:space="preserve">Objetivo: </t>
    </r>
    <r>
      <rPr>
        <sz val="9"/>
        <rFont val="Gotham Rounded Book"/>
        <family val="3"/>
      </rPr>
      <t>CONTRIBUIR A LA DISMINUCIÓN DE LOS INDICES DELICTIVOS QUE SE REGISTRAN EN LAS AGENCIAS DEL MINISTERIO PÚBLICO DE LA PROCURADURÍA GENERAL DE JUSTICIA DEL DISTRITO FEDERAL A TRAVES DEL FORTALECIMIENTO DE LA COORDINACIÓN INTEINSTITUCIONAL DE LAS DEPENDENCIA LOCALES Y FEDERALES ENCAGADAS DE LA SEGURIDAD PÚBLICA, PREVENCION DEL DELITO Y PROCURACIÓN DE JUSTICIA, IMPLEMENTANDO EL MODELO DE PREVENCIÓN SOCIAL DEL DELITO Y PARTICIPACIÓN CIUDADANA, CON EL OBJETIVO DE LOGRAR UNA DELEGACIÓN MÁS SEGURA DENTRO DE UN CLIMA DE SEGURIDAD, PAZ, ARMONÍA Y RESPETO A LAS LEYES.</t>
    </r>
  </si>
  <si>
    <t>Acciones Realizadas con Gasto Corriente:</t>
  </si>
  <si>
    <t xml:space="preserve">SE REALIZARON EROGACIONES POR CONCEPTO DE PAGO DE SUELDOS, SALARIOS E IMPUESTOS AL PERSONAL. </t>
  </si>
  <si>
    <t>EN EL PERIODO QUE SE REPORTA NO SE REALIZARON ACCIONES CON GASTO DE INVERSIÓN. EN LO CORRESPONDIENTE A INSUMOS, SE APLICÓ EL CARGO CONSOLIDADO POR CONCEPTO DE COMBUSTIBLE PARA EL PARQUE VEHICULAR.</t>
  </si>
  <si>
    <r>
      <t xml:space="preserve">Objetivo:  </t>
    </r>
    <r>
      <rPr>
        <sz val="9"/>
        <rFont val="Gotham Rounded Book"/>
        <family val="3"/>
      </rPr>
      <t>MANTENER EN OPTIMAS CONDICIONES LAS CALLES DE LA DELEGACION</t>
    </r>
  </si>
  <si>
    <t>4</t>
  </si>
  <si>
    <t>2</t>
  </si>
  <si>
    <t>206</t>
  </si>
  <si>
    <t>KILOMETRO</t>
  </si>
  <si>
    <t>4.5</t>
  </si>
  <si>
    <r>
      <t xml:space="preserve">Objetivo: </t>
    </r>
    <r>
      <rPr>
        <sz val="9"/>
        <rFont val="Gotham Rounded Book"/>
        <family val="3"/>
      </rPr>
      <t xml:space="preserve"> GARANTIZAR EL MANTENIMIENTO Y LA OPERACIÓN DEL SISTEMA DE DRENAJE Y LAS PLANTAS DE TRATAMIENTO Y DISTRIBUCIÓN, ASÍ COMO LA RECUPERACIÓN, MANEJO Y COBERTURA DE AGUAS RESIDUALES.</t>
    </r>
  </si>
  <si>
    <r>
      <t xml:space="preserve">Objetivo: </t>
    </r>
    <r>
      <rPr>
        <sz val="9"/>
        <rFont val="Gotham Rounded Book"/>
        <family val="3"/>
      </rPr>
      <t>MANTENER, CONSERVAR Y MEJORAR LAS AREAS VERDES CONTENIDAS EN EL PERIMETRO DE LA DELEGACIÓN VENUSTIANO CARRANZA.</t>
    </r>
  </si>
  <si>
    <t>M2</t>
  </si>
  <si>
    <t>218</t>
  </si>
  <si>
    <t>222</t>
  </si>
  <si>
    <r>
      <t xml:space="preserve">Objetivo: </t>
    </r>
    <r>
      <rPr>
        <sz val="9"/>
        <rFont val="Gotham Rounded Book"/>
        <family val="3"/>
      </rPr>
      <t>GARANTIZAR EL SUMINISTRO DE AGUA POTABLE EN CANTIDAD Y EN CALIDAD A LA POBLACIÓN DE LA CIUDAD DE MÉXICO, A TRAVÉS DEL MANTENIMIENTO DE LA INFRAESTRUCTURA DEL SISTEMA DE AGUA POTABLE Y LA MEJORA DE SU ADMINISTRACIÓN.</t>
    </r>
  </si>
  <si>
    <t xml:space="preserve"> ALUMBRADO PUBLICO </t>
  </si>
  <si>
    <r>
      <t xml:space="preserve">Objetivo:  </t>
    </r>
    <r>
      <rPr>
        <sz val="9"/>
        <rFont val="Gotham Rounded Book"/>
        <family val="3"/>
      </rPr>
      <t xml:space="preserve">  MANTENER EN ÓPTIMAS CONDICIONES DE OPERACIÓN EL SERVICIO DE LA RED SECUNDARIA DEL PERIMETRO DELEGACIONAL</t>
    </r>
  </si>
  <si>
    <t>PERSONAS BENEFICIADAS</t>
  </si>
  <si>
    <t>CONSULTAS MÉDICO GENERALES</t>
  </si>
  <si>
    <t>CONSULTAS ODONTOLÓGICAS</t>
  </si>
  <si>
    <t>CONSULTAS PSICOLÓGICA</t>
  </si>
  <si>
    <t>CONSULTAS OPTOMÉTRICAS</t>
  </si>
  <si>
    <t>CONSULTAS DE NUTRICIÓN</t>
  </si>
  <si>
    <t>ACCIONES DE ENFERMERÍA</t>
  </si>
  <si>
    <t>MEDICAMENTOS GRATUITOS ENTREGADOS</t>
  </si>
  <si>
    <t>DETECCIÓN DE GLUCOSA</t>
  </si>
  <si>
    <t>DETECCIÓN DE COLESTEROL</t>
  </si>
  <si>
    <t>DETECCIÓN DE TRIGLICÉRIDOS</t>
  </si>
  <si>
    <t>APOYO POR UNICA OCASION PARA LA ATENCION MEDICA ESPECIALIZADA A LOS BENEFICIARIOS  DE LOS PROGRAMAS SOCIALES DE LA DELEGACION VENUSTIANO CARRANZA</t>
  </si>
  <si>
    <t>RESONANCIAS MAGNÉTICAS</t>
  </si>
  <si>
    <t>ADICIONALMENTE EN ESTA ACTIVIDAD INSTITUCIONAL, SE REALIZO DURANTE EL PERIODO CONSULTAS VETERINARIAS Y ESTERILIZACIONES CANICAS Y FELINAS BENEFICIANDO A LAS PERSONAS DUEÑAS DE LOS ANIMALES ATENDIDOS.</t>
  </si>
  <si>
    <t>TOTAL</t>
  </si>
  <si>
    <t>CANTIDAD</t>
  </si>
  <si>
    <t>ACTIVACIÓN FÍSICA COMUNITARIA PERMANENTE</t>
  </si>
  <si>
    <t>ACTIVACIÓN FÍSICA COMUNITARIA INTINERANTE</t>
  </si>
  <si>
    <t>ESCUELA DE FÚTBOL COMUNITARIA</t>
  </si>
  <si>
    <t>ESCUELA DE BASQUETBOL COMUNITARIA</t>
  </si>
  <si>
    <t>CLASES DE BAILE COMUNITARIO</t>
  </si>
  <si>
    <t>FESTIVALES DEPORTIVOS COMUNITARIOS</t>
  </si>
  <si>
    <t>DEPORTE COMUNITARIO EN TU ESCUELA</t>
  </si>
  <si>
    <t xml:space="preserve">PROMOCION DE ACTIVIDADES CULTURALES </t>
  </si>
  <si>
    <t>ACTIVIDADES ESCÉNICAS</t>
  </si>
  <si>
    <t>TALLERES CULTURALES</t>
  </si>
  <si>
    <t>EVENTOS TRADICIONES Y COSTUMBRES</t>
  </si>
  <si>
    <t>CEREMÓNIAS CÍVICAS</t>
  </si>
  <si>
    <t>EVENTOS JUNTOS SOMOS CULTURA</t>
  </si>
  <si>
    <t>EVENTOS DE MUESTRAS DE TALLERES</t>
  </si>
  <si>
    <t>ACTIVIDADES DE FOMENTO A LA LECTURA</t>
  </si>
  <si>
    <t>VISITAS GUIADAS A DIVERSOS PUNTOS DE INTERÉS TURÍSTICO DE LA CIUDAD</t>
  </si>
  <si>
    <t xml:space="preserve">APOYO A LA EDUCACION </t>
  </si>
  <si>
    <t>EN EL PERIODO QUE SE REPORTA NO SE REALIZARON ACCIONES CON GASTO DE INVERSIÓN.</t>
  </si>
  <si>
    <t>OPERACIÓN DE CENTROS DE DESARRROLLO INFANTIL EN DELEGACIONES</t>
  </si>
  <si>
    <r>
      <t xml:space="preserve">Acciones Realizadas con Gasto Corriente: </t>
    </r>
    <r>
      <rPr>
        <sz val="9"/>
        <rFont val="Gotham Rounded Book"/>
        <family val="3"/>
      </rPr>
      <t>SE HAN OTORGADO 7,203 ASESORIAS EN DIVERSAS RAMIFICACIONES DEL DERECHO COMO SON CIVIL, PENAL, INMOBILIARIO Y LABORAL, A HABITANTES DE LA DEMARCACION Y CIUDADANIA EN GENERAL QUE ASI LO SOLICITO, DURANTE EL PERIODO DEL REPORTE.</t>
    </r>
  </si>
  <si>
    <t>GESTION INTEGRAL DEL RIESGO EN MATERIA DE PROTECCION CIVIL</t>
  </si>
  <si>
    <t>ACCION</t>
  </si>
  <si>
    <r>
      <rPr>
        <b/>
        <sz val="9"/>
        <rFont val="Gotham Rounded Book"/>
        <family val="3"/>
      </rPr>
      <t>Objetivo</t>
    </r>
    <r>
      <rPr>
        <sz val="9"/>
        <rFont val="Gotham Rounded Book"/>
        <family val="3"/>
      </rPr>
      <t>: BRINDAR A LOS HABITANTES DE LA DEMARCACION Y CIUDADANIA EN GENERAL CERTEZA JURIDICA EN LOS ACTOS DE ESTE TIPO QUE LES CORRESPONDAN ; PROPORCIONANDO A LA COMUNIDAD DE LA DEMARCACION.CERTEZA Y ASESORIAS JURIDICAS ADECUADAS Y GRATUITAS EN LOS TRAMITES DEL INDOLE JURIDICO QUE EN EL AMBITO DE COMPETENCIA LE CORRESPONDA EJECUTAR A ESTA DEMARCAACION.</t>
    </r>
  </si>
  <si>
    <r>
      <t xml:space="preserve">Objetivo: </t>
    </r>
    <r>
      <rPr>
        <sz val="9"/>
        <rFont val="Gotham Rounded Book"/>
        <family val="3"/>
      </rPr>
      <t>DISEÑO Y ACTIVACION DE MEDIDAS PREVENTIVAS Y DE RESPUESTA ANTE ESCENARIOS DE EMERGENCIA , QUE PERMITAN SALVAGUARDAR LA INTEGRIDAD FISICA DE LAS PERSONAS Y SU ENTORNO  ANTE LA EVENTUALIDAD DE UN DESASTRE PROVOCADO POR AGENTES PERTURBADORES NATURALES O HUMANOS, A TRAVES DE ACCIONES QUE REDUZCAN O ELIMINEN LA PERDIDA DE VIDAS HUMANAS, LA DESTRUCCION DE BIENES MATERIALES Y EL DAÑO A EL ENTORNO ECOLOGICO, ASI COMO LA INTERRUPCION DE LAS FUNCIONES ESENCIALES DE LA POBLACION.</t>
    </r>
  </si>
  <si>
    <t>SE HAN REALIZADO DURANTE EL PERIODO 4,871 ACCIONES TENDIENTES A LA PROTECCION CIVIL DE LA CIUDADANIA ENTRE LAS QUE DESTACAN LA ATENCION DE EMERGENCIAS EN LA VIA PUBLICA, COMO SON PERSONAS LESIONADAS POR COLICIONES VIALES, ATROPELLADAS, CAIDA U OTROS FACTORES, RECORRIDOS DE SUPERVISION EN TEMPORADAS DE LLUVIAS PARA LA DETECCION DE PUNTOS SEVEROS DE ENCHARCAMIENTO, CONATOS DE INCENDIO, FUGAS DE GAS, CAIDA PARCIAL O TOTAL DE ARBOLES, RECORRIDOS DE SUPERVISION EN EDIFICIOS PUBLICOS COMO LO SON MERCADOS, PARQUES, BIBLIOTECAS Y CASAS DE CULTURA ENTRE OTROS, ASI COMO PLATICAS DE PREVENCION EN MATERIA DE PROTECCION CIVIL EN ESCUELAS DE NIVEL BASICO Y MEDIA SUPERIO, MERCADOS, REPRESENTACIONES DE COMERCIANTES ASI COMO AL INTERIOR DEL ORGANO POLITICO ADMINISTRATIVO.</t>
  </si>
  <si>
    <t>REORDENAMIENTO DE LA VIA PUBLICA CON ENFOQUE DE DESARROLLO  ECONOMICO</t>
  </si>
  <si>
    <t>COMERIANTE</t>
  </si>
  <si>
    <r>
      <rPr>
        <b/>
        <sz val="9"/>
        <rFont val="Gotham Rounded Book"/>
        <family val="3"/>
      </rPr>
      <t>Objeto:</t>
    </r>
    <r>
      <rPr>
        <sz val="9"/>
        <rFont val="Gotham Rounded Book"/>
        <family val="3"/>
      </rPr>
      <t xml:space="preserve"> BRINDAR LA CERTEZA JURIDICA A LOS LOCATARIOS DEL AMBITO TERRITORIAL EN AQUELLAS GESTIONES QUE POR LA NATURALEZA DE SU CONDICION  REQUIERAN REALIZAR ANTE ESTE ORGANO POLITICO ADMINISTRATIVO, FOMENTAR ACCIONES QUE COADYUVEN A REGULARIZAR LA ACTIVIDAD DEL COMERCIO EN VIA PUBLICA DE CONFORMIDAD A LOS LINEAMIENTOS Y POLITICAS VIGENTES PARA EL DESARROLLO DE DICHA ACTIVIDAD, ACERCANDO LAS ACCIONES Y RESPONSABILIDADES GUBERNAMENTALES HACIA LOS COMERCIANTES Y POBLACION EN GENERAL PARA ACTUAR Y DESARROLLAR ESTA ACTIVIDAD  DENTRO DEL MARCO JURIDICO CORRESPONDIENTE.</t>
    </r>
  </si>
  <si>
    <t>SE REALIZARON DURANTE EL PERIODO 11,924 ACCIONES TENDIENTES AL REORDENAMIENTO DE LA VIA PUBLICA A TRAVES DE RECORRIDOS DIARIOS DE SUPERVISION, DE ESPACIOS, TANQUES DE GAS,CENSO Y REVISION DE DOCUMENTACION, ASI MISMO SE BRINDO ATENCION A LOS LOCATARIOS DE LOS MERCADOS PUBLICOS A CARGO DE ESTE ORGANO POLITICO ADMINISTRATIVO, CON TRAMITES COMO CAMBIO DE GIRO, EXPEDICION DE CEDULAS, CESION DE DERECHOS ENTRE LOS PRINCIPALES.</t>
  </si>
  <si>
    <t>SERVICIO DE EXPEDICION DE LICENCIAS Y PERMISOS</t>
  </si>
  <si>
    <r>
      <rPr>
        <b/>
        <sz val="9"/>
        <rFont val="Gotham Rounded Book"/>
        <family val="3"/>
      </rPr>
      <t>Objeto:</t>
    </r>
    <r>
      <rPr>
        <sz val="9"/>
        <rFont val="Gotham Rounded Book"/>
        <family val="3"/>
      </rPr>
      <t xml:space="preserve"> BRINDAR ATENCION A LA CIUDADANIA QUE REQUIERA REALIZAR TRAMITES VEHICULARES DE MANERA EFICAZ Y EFECTIVA, A TRAVES DE SERVIDORES PUBLICOS CERTIFICADOS E INSTALACIONES ADECUADAS PARA LAS GESTIONES CORRESPONDIENTES.</t>
    </r>
  </si>
  <si>
    <t>SE BRINDO ATENCION A 7,203 CIUDADANOS QUE ACUDIERON A REALIZAR CONSULTAS SOBRE LOS REQUISITOS DE TRAMITES COMO CAMBIO DE PROPIETARIO, ALTAS Y/O BAJAS DE VEHICULOS, PARA OBTENCION Y/O REPOSICION DE LICENCIAS DE CONDUCIR, RENOVACION , REPOSICION, CAMBIO DE PROPIETARIO, MOTOR Y DOMICILIO  EN TARJETA DE CIRCULACION COMO LOS PRINCIPALES ATENDIDOS POR EL AREA DE GESTION Y SERVICIOS AL PUBLICO DE ESTA DEMARCACION.</t>
  </si>
  <si>
    <t>EN UNA VISION INTEGRAL; SE LLEVARON CABO 29,951  EVENTOS DESGLOSADO EN 2 SUBCOMITES DE SEGURIDAD PÚBLICA Y PROCURACION DE JUSTICIA, 01 SUBCOMITE DE SEGURIDAD ESCOLAR, 33 SESIONES DE GABINETE DELEGACIONAL Y PROCURACIÓN DE JUSTICIA, 251 RETIROS DE VEHICULOS EN VIA PUBLICA, 52 CONFORMACIONES DE SEGURIDAD ESCOLARES, 51 RUTAS DE SENDERO SEGURO, 253 PLATICAS DE PREVENCION DEL DELITO, 12 REDES VECINALES, 12 CONFORMACIONES DE SEGURIDAD POR CUADRANTE, 12 REDES VECINALES DE PREVENCIÓN DEL DELITO 28 ASAMBLEAS INFORMATIVAS, PARA  18 ELABORACION DE MAPAS CRIMINILOGENOS, 748 CANALIZACION DE EMERGENCIAS, 2060 SUPERVISIÓN DE ELEMENTOS EXTRAMUROS E INTRAMUROS, 5625, CANALIZACION DE LAS SOLICITUDES DE SEGURIDAD PÚBLICA, REALIZACION DE RECORRIDOS CONJUNTOS PFP, 30 REALIZACION DE RECORRIDOS PRESENCIA DELEGACIONAL PGJDF, SSSP, DF, POLICIA DELEGACIONAL, 1350 PRESENCIA DISUACION EN TIRADEROS CLANDESTINOS,13,200 PRESENCIA DISUACION EN PLAZAS CIVICAS Y PARQUES, 3,500 PRESENCIA DISUACION Y PREVENCION EN ZONAS DELICTIVAS, 225 DISPOSITIVOS DE SEGURIDAD Y PREVENCION POR SOLICITUD DE LAS AREAS, 2488 CODIGOS PLATA</t>
  </si>
  <si>
    <r>
      <t xml:space="preserve">Objetivo: </t>
    </r>
    <r>
      <rPr>
        <sz val="9"/>
        <rFont val="Gotham Rounded Book"/>
        <family val="3"/>
      </rPr>
      <t xml:space="preserve"> CONTRIBUIR CON UNA MEJOR  CULTURA SOCIAL EN LA POBLACIÓN DE LA DEMARCACIÓN, ASI COMO FOMENTAR EL ESPARCIMIENTO RECREATIVO Y CULTURAL  PARA  UNA MEJOR CONVIVENCIA COMUNITARIA.</t>
    </r>
  </si>
  <si>
    <t xml:space="preserve">EN EL PERIODO SE RELAIZARON DENTRO DE LAS 80 COLONIAS QUE CONFORMAN ESTE ORGANO POLITICO, DIVERSOS TALLERES, PLATICAS, EVENTOS CULTURALES Y RECREATIVOS, BENEFICIENDO A UNA POBLACIÓN DE 70,000 DE LOS CUALES 46,286 FUERON MUJERES Y 23,714 HOMBRES.  </t>
  </si>
  <si>
    <t>ACTIVIDADES REALIZADAS</t>
  </si>
  <si>
    <t>TOTAL DE EVENTOS</t>
  </si>
  <si>
    <t>SE REALIZARON TALLERES DE MATERIAL RECICLADO,FOMY,TEJIDO,FIELTRO,TELA, ESTAMBRE Y LISTON</t>
  </si>
  <si>
    <t>SE REALIZARON EVENTOS DE ZUMBA, ACONDICIONAMIENTO FISICO, DEFENSA PERSONAL, YOGA, BASQUETBOL, ATLETISMO, ZUMBA KIDS, BOX Y FUTBOL.</t>
  </si>
  <si>
    <t>CLUB´S DE LA TERCERA EDAD</t>
  </si>
  <si>
    <t xml:space="preserve">SE REALIZARON  PASEOS Y/O VISITAS GUIADAS  </t>
  </si>
  <si>
    <t>ACITIVIDADES ARTISTICAS</t>
  </si>
  <si>
    <t>MANTENIMIENTO, CONSERVACION Y REHABILITACION PARA UNIDADES HABITACIONALES Y VIVIENDA</t>
  </si>
  <si>
    <r>
      <t xml:space="preserve">Objetivo:  </t>
    </r>
    <r>
      <rPr>
        <sz val="9"/>
        <rFont val="Gotham Rounded Book"/>
        <family val="3"/>
      </rPr>
      <t xml:space="preserve">  RECUPERAR LA IMAGEN URBANA EN UNIDADES HABITACIONALES EN LA DELEGACION VERNUSTIANO CARRANZA, A TRAVES DE LA REALIZACION DE TRABAJOS DE MANTENIMIENTO, CONSERVACION, REHABILITACION Y MEJORAMIENTO, BAJO UN ENFOQUE DE PARTICIPACION CIUDADANA Y COORESPONSABILIDAD SOCIAL.</t>
    </r>
  </si>
  <si>
    <t>DURANTE ESTE PERIODO SE ATENDIERON 33 UNIDADES HABITACIONALES, DONDE SE PROMOVIO Y ASESORO A LA POBLACION QUE HABITA EN LAS UNIDADES HABITACIONALES DEL PERIMETRO DELEGACIONAL, SE LLEVARON A CABO DIVERSAS ASAMBLEAS VECINALES PARA PODEER REALIZAR LOS DIFERENTES TRABAJOS COMO FUERON: IMPERMEABILIZACION, PINTURA, CAMBIO DE TINACOS, ETC.</t>
  </si>
  <si>
    <t xml:space="preserve">Acciones Realizadas con Gasto de Inversión:  </t>
  </si>
  <si>
    <t xml:space="preserve">VIVIENDA </t>
  </si>
  <si>
    <t>OBJETIVO:  CON LA FINALIDAD DE PROPORCIONAR SERVICIOS MÉDICOS DE PRIMER NIVEL A LA POBLACIÓN DE LA DELEGACIÓN VENUSTIANO CARRANZA QUE NO ES DERECHOHABIENTE DE NINGUNA INSTITUCIÓN DE SALUD PÚBLICA, SE REALIZARON JORNADAS MÉDICAS EN EL SENO DE SUS COMUNIDADES, ATENDIENDO A 33,750 PERSONAS (18,593 MUJERES Y 15,157 HOMBRES), QUE REPRESENTA AL 23.9% DE ESTE RENGLON DE LA POBLACIÓN DELEGACIONAL.</t>
  </si>
  <si>
    <t>OBJETIVO: PARA PROMOVER LA PRACTICA DEPORTIVA ENTRE LA POBLACIÓN DE LA DELEGACIÓN VENUSTIANO CARRANZA PARA ABATIR LA OBESIDAD Y EL SEDENTARISMO ENTRE ÉSTOS, SE REALIZARON 900 EVENTOS DEPORTIVOS EN LOS ONCE CENTROS DEPORTIVOS DE LA DELEGACIÓN Y EN DIFERENTES PUNTOS DE LA DEMARCACIÓN, ATENDIENDO A UN TOTAL DE 60,022 PERSONAS (36,688 MUJERES Y 23,334 HOMBRES) QUE REPRESENTAN AL 13.92% DEL TOTAL DE LA POBLACIÓN DELEGACIONAL.</t>
  </si>
  <si>
    <r>
      <rPr>
        <b/>
        <sz val="9"/>
        <rFont val="Gotham Rounded Book"/>
        <family val="3"/>
      </rPr>
      <t xml:space="preserve">OBJETIVO: </t>
    </r>
    <r>
      <rPr>
        <sz val="9"/>
        <rFont val="Gotham Rounded Book"/>
        <family val="3"/>
      </rPr>
      <t>EN VIRTUD DE LA IMPORTANCIA QUE TIENEN LA CULTURA Y LA RECREACIÓN PARA EL DESARROLLO HUMANO Y DE LAS DIFÍCILES CONDICIONES ECONÓMICAS QUE ENFRENTAN LOS HABITÁNTES DEL PAÍS, Y CON LA FINALIDAD DE CONTRIBUIR A LA RECREACIÓN Y . ESPARCIMIENTO DE LA POBLACIÓN DE VENUSTIANO CARRANZA, SE REALIZARÓN 675 EVENTOS CULTURALES Y RECREATIVOS GRATUITOS A LOS QUE ASISTIERON 138,911 PERSONAS (81,389 MUJERES Y 57,522 HOMBRES) QUE SIGNIFICA 32.23% DE LA POBLACIÓN DELEGACIONAL.</t>
    </r>
  </si>
  <si>
    <t xml:space="preserve">SERVICIOS COMPLEMENTARIOS DE APOYO SOCIAL A ADULTOS MAYORES </t>
  </si>
  <si>
    <r>
      <t xml:space="preserve">Objetivo:  </t>
    </r>
    <r>
      <rPr>
        <sz val="9"/>
        <rFont val="Gotham Rounded Book"/>
        <family val="3"/>
      </rPr>
      <t xml:space="preserve"> BRINDAR APOYOS ECONÓMICOS SEMESTRALES A PERSONAS ADULTAS DE ESCASOS RECURSOS DE LA DEMARCACION DE VENUSTIANO CARRANZA Y ALIMENTACIÓN DIARIA, A PERSONAS ADULTAS MAYORES DE ESCASOS RECURSOS RESIDENTES DE LA CASA HOGAR "ARCELIA NUTO DE VILLAMICHEL", CON LA FINALIDAD DE MEJORAR SU CALIDAD DE VIDA Y SU INSERCIÓN EN EL SENO DE SU FAMILIA, ASÍ COMO RECIBIR ALIMENTACIÓN CON EL APORTE NUTRICIONAL QUE ÉSTOS REQUIEREN.  </t>
    </r>
  </si>
  <si>
    <r>
      <t xml:space="preserve">Acciones Realizadas con Gasto Corriente:  </t>
    </r>
    <r>
      <rPr>
        <sz val="9"/>
        <rFont val="Gotham Rounded Book"/>
        <family val="3"/>
      </rPr>
      <t xml:space="preserve">SE BRINDÓ ALIMENTACIÓN A 30 ADULTOS MAYORES ATENDIDOS EN LA CASA HOGAR Y CENTRO DE DÍA "ARCELIA NUTO DE VILLAMICHEL" BENEFICIANDO A    15 MUJERES Y 15 HOMBRES.                                                                                                                                                               </t>
    </r>
  </si>
  <si>
    <r>
      <rPr>
        <b/>
        <sz val="9"/>
        <rFont val="Gotham Rounded Book"/>
        <family val="3"/>
      </rPr>
      <t>Objetivo: OTO</t>
    </r>
    <r>
      <rPr>
        <sz val="9"/>
        <rFont val="Gotham Rounded Book"/>
        <family val="3"/>
      </rPr>
      <t xml:space="preserve">RGAR ALIMENTACIÓN DE CALIDAD QUE LES APORTE A LOS NIÑAS Y LAS NIÑOS INSCRITOS EN CENDIS LOS NUTRIENTES NECESARIOS PARA SU OPTIMO DESARROLLO FÍSICO Y MENTAL, BENEFICIANDO A 2,050 NIÑAS Y NIÑOS (1,116 MUJERES Y 934 HOMBRES). </t>
    </r>
  </si>
  <si>
    <t>SE OTROGARON 1,885 RACIONES ALIMENTICIAS A 18 CENTROS DE DESARROLLO INFANTIL Y 165 DE HIDRATACIÓN PARA 3 CENTROS DE DESARROLLO INFANTIL  (JARDÍN DE NIÑOS) A 1,116 NIÑAS Y 934 NIÑOS  MENORES DE ENTRE 2 Y 6 AÑOS DE EDAD INSCRITOS EN LOS 21 CENTROS  DE DESARROLLO INFANTIL DEPENDIENTES DE LA DELEGACIÓN.</t>
  </si>
  <si>
    <t>ENTREGA DE SILLAS DE RUEDAS A PERSONAS CON DISCAPACIDAD MOTRIZ</t>
  </si>
  <si>
    <t>CONTRIBUIR A MEJORAR LA CALIDAD DE VIDA DE LAS PERSONAS CON DISCAPACIDAD MOTRIZ, A TRAVÈS DE ACCIONES QUE GENEREN RESPETO A SUS DERECHOS Y LA INTEGRIDAD SOCIAL Y FAMILIAR.</t>
  </si>
  <si>
    <r>
      <t>Acciones Realizadas con Gasto Corriente:</t>
    </r>
    <r>
      <rPr>
        <sz val="9"/>
        <rFont val="Gotham Rounded Book"/>
        <family val="3"/>
      </rPr>
      <t xml:space="preserve"> LA SUBDIRECCIÓN DE LIMPIA REALIZO LOS TRABAJOS DE BARRIDO MECANICO  RECOLECTANDO 1,327 TON., RECOLECCIÒN DOMICILIARIA 178,193 TON., BARRIDO MANUAL 53,349 TON., ESCUELAS 2,914 TON., MERCADOS DE ZONA 11,727 TON., OFICINAS GUBERNAMENTALES 1,140 TON., VIAS RAPIDAS 10,510 TON., MERCADOS DE MAYOREO 51,081 TON., RECOLECCION DE RESIDUOS SÓLIDOS ORGANICOS EN COLONIAS 27,088 TON., RECOLECCIÓN DE RESIDUOS ORGANICOS EN MERCADOS 18,078 TON. RECOLECCIÓN DE TRIQUES (CASCAJO 375 TON., RESIDUOS INORGANICOS 105 TON, RESIDUOS ORGANICOS 38 TON., RECOLECCIÓN DE RESIDUOS EN LA CONTRUCCIÓN 1,470 TON.)</t>
    </r>
  </si>
  <si>
    <t>SE DIO TRABAJO DE MANTENIMIENTO INTEGRAL A 3,600,000 M2, PODA DE PASTO, PAPELEO, PODA DE CETO, DEHIERBE, RECORTE DE CINTARILLA, CAJETEO, BARRIDO Y RECOLECCION DE PRODUCTO, ASÍ COMO RIEGO DE AGUA TRATADA, Y PLANTACIÓN DE ESPECIES VEGETALES EN EL CUMPLIMIENTO DE LA META DEL 100%, EN EL QUE SE REALIZARON LAS LABORES EN PARQUES, CAMELLONES, DEPORTIVOS Y PLAZAS, DENTRO DE ESTA DEMARCACION DE LA DELEGACIÓN VENUSTIANO CARRANZA, (PERIODISTAS ILUSTRES, OAXACA, ELEKTRA, CHIAPAS, LAS PALOMAS, ANFORA, DEL OBRERO, FELIPE ANGELES, GUTIERREZ NAJERA, GUADALUPE VICTORIA, EL NIÑO QUEMADO, ETC., ASÍ COMO LOS  GLORIETA AFRICA., CAMELLONES CONGRESO DE LA UNION, IZTACCIHUATL, A.V. 8, FRAY SERVANDO, ETC., ASÍ COMO LOS CAMELLONES AFRICA, A.V. 8, FRAY SERVANDO, CONGRESO DE LA UNION, IZTLACIHUALT, ETC., Y LOS DEPORTIVOS PLUTARCO ELIAS CALLES, EDUARDO MOLINA, VENUSTIANO CARRANZA, OCEANIA, MOCTEZUMA, LAZARO CARDENAS, PINO SUAREZ, ETC.). Y EN TODAS LAS COLONIAS MOCTEZUMA, BALBUENA, MORELOS, AQUILES SERDAN, MIXIUHCA, ENTRE OTRAS, DE LA DEMARCACIÓN EN LA DELEGACIÓN VENUSTIANO CARRANZA.</t>
  </si>
  <si>
    <t>SERVICIO DE PODA DE ARBOLES</t>
  </si>
  <si>
    <r>
      <t xml:space="preserve">Objetivo: </t>
    </r>
    <r>
      <rPr>
        <sz val="9"/>
        <rFont val="Gotham Rounded Book"/>
        <family val="3"/>
      </rPr>
      <t xml:space="preserve"> MANTENER, CONSERVAR Y MEJORAR EL ARBOLADO DENTRO DEL PERIMETRO DE LA DELEGACIÓN VENUSTIANO CARRANZA.</t>
    </r>
  </si>
  <si>
    <t>SE DIO CUMPLIMIENTO A LA META EN RELACIÓN A 11,764 PIEZAS DE ÁRBOLES QUE FUERON PODADOS EN VIA PÚBLICA SECUNDARIA REALIZANDO LAS LABOREN EN PARQUES (PERIODISTAS ILUSTRES, OAXACA, ELEKTRA, CHIAPAS, LAS PALOMAS, ANFORA, CHIAPAS, DEL OBRERO, FELIPE ANGELES, NIÑO QUEMADO , NICOLAS BRAVO, ETC.), CAMELLONES, DEPORTIVOS Y PLAZAS, DENTRO DE ESTA DEMARCACION DE LA DELEGACION VENUSTIANO CARRANZA, , ASÍ COMO LOS CAMELLONES AFRICA, A.V. 8, FRAY SERVANDO, CONGRESO DE LA UNION, IZTLACIHUALT, ETC., Y LOS DEPORTIVOS PLUTARCO ELIAS CALLES, EDUARDO MOLINA, VENUSTIANO CARRANZA, OCEANIA, MOCTEZUMA, LAZARO CARDENAS, PINO SUAREZ, ETC.). ASÍ MISMO LEVANTAMIENTO DE FUSTE, ACLAREADO DE LUMINARIAS, DERRIVO DE ARBOLES SECOS Y AQUELLOS QUE CAUSAN DAÑOS A LA INFRAESTRUCTURA URBANA ASÍ COMO LOS COLAPSADOS CON LOS FENOMENOS METEREOLOGICOS EN LOS CAMELLONES, COLONIAS, PLAZAS, DEPORTIVOS Y EN TODAS LAS COLONIAS MOCTEZUMA, BALBUENA, MORELOS, AQUILES SERDAN, MIXIUHCA, ENTRE OTRAS, DE LA DEMARCACIÓN EN LA DELEGACIÓN VENUSTIANO CARRANZA.</t>
  </si>
  <si>
    <t>PROMOCIÓN DE LA CULTURA DE MANEJO DE RESIDUOS SÓLIDOS</t>
  </si>
  <si>
    <t>DIFUSION</t>
  </si>
  <si>
    <r>
      <t xml:space="preserve">Objetivo: </t>
    </r>
    <r>
      <rPr>
        <sz val="9"/>
        <rFont val="Gotham Rounded Book"/>
        <family val="3"/>
      </rPr>
      <t xml:space="preserve">  DISEÑAR, LLEVAR A CABO Y EVALUAR, EN COORDINACIÓN CON LA SOCIEDAD CIVIL, CAMPAÑAS QUE PONEN A DISPOSICIÓN LA INFORMACIÓN VINCULADA A LA GENERACIÓN Y MANEJO INTEGRAL DE LOS RESIDUOS SOLIDOS, ORIENTANDO PARA LA PREVENCIÓN, CONTROL Y MINIMIZACIÓN DE DICHA GENERACIÓN.
</t>
    </r>
  </si>
  <si>
    <t xml:space="preserve">SE PUSO A DISPOSICIÓN DEL PÚBLICO LA INFORMACIÓN VINCULADA A LA GENERACIÓN Y MANEJO INTEGRAL DE LOS RESIDUOS SÓLIDOS, CON LA FINALIDAD DE ORIENTAR LA TOMA DE DECISIONES TENDIENTES A LA PREVENCIÓN, CONTROL Y MINIMIZACIÓN DE DICHA GENERACIÓN, A TRAVÉZ DE 81,300 DIFUSIONES DE: CALENDARIOS AMBIENTALES 2016; VOLANTES "ÁRBOL POR ÁRBOL TU CIUDAD REVERDECE"; VOLANTES "VECINO RESPONSABLE, NO OLVIDES RECOGER Y DEPOSITAR EN LA BASURA LAS HECES FECALES DE TU MASCOTA"; VOLANTES "TIRAR CASCAJO EN VIA PUBLICA ES DELITO", VOLANTES "VECINO RESPONSABLE, DEPOSITA LA BASURA EN SU LUGAR", </t>
  </si>
  <si>
    <t>CARTELES "VECINO RESPONSALE, NO OLVIDES RECOGER Y DEOSITAR EN LA BASURA LAS HECES FECALES DE TU MASCOTA.EN RUTAS DOMICILIARIAS DENTRO DE LAS SIGUIENTES COLONIAS QUE INTEGRAN LA DEMARCACIÓN: AMPLIACIÓN MICHOACANA, VALLE GÓMEZ, ROMERO RUBIO, 1RO. DE MAYO, AVIACIÓN CIVIL, MERCED BALBUENA, MOCTEZUMA 2DA. SECCIÓN, ÁLVARO OGREGÓN, VALLE GÓMEZ, FEDERAL, MORELOS, MOCTEZUMA 1RA. SECCIÓN, 20 DE NOVIEMBRE, JARDÍN BALBUENA, 10 DE MAYO, CUCHILLA PANTITLAN, ARENAL 1RA. SECCIÓN, AMPLIACIÓN CARACOL, EMILIO CARRANZA, JANITZIO, PENSADOR MEXICANO, ARENAL 4TA. SECCIÓN, SEVILLA, ARTES GRAFICAS, IGNACIO ZARAGOZA, MAGDALENA MIXHUCA, VENUSTIANO CARRANZA, 20 DE ABRIL, LORENZO BOTURINI, REVOLUCIÓN, TRES MOSQUETEROS, CUATRO ÁRBOLES, AMPLIACIÓN PENITENCIARIA, NICOLAS BRAVO, CARACOL, ARENAL 3RA SECCIÒN, FELIPE ANGELES, MICHOACANA, AMPLIACION 20 DE NOVIEMBRE, SE RELIZO EL EVENTO "PRIMERA FERIA CANINA" EN LA EXPLANADA DELEGACIONAL.</t>
  </si>
  <si>
    <r>
      <t xml:space="preserve">Objetivo:  </t>
    </r>
    <r>
      <rPr>
        <sz val="9"/>
        <rFont val="Gotham Rounded Book"/>
        <family val="3"/>
      </rPr>
      <t xml:space="preserve"> DISEÑAR, LLEVAR A CABO Y EVALUAR, EN COORDINACIÓN CON LA SOCIEDAD CIVIL, CAMPAÑAS PERMANENTES DE EDUCACIÓN AMBIENTAL EN LOS NIVELES PREESCOLAR, PRIMARIA Y SECUNDARIA, EN LOS SECTORES PÚBLICO Y PRIVADO, A FIN DE FOMENTAR UNA CONCIENCIA SOCIAL QUE PROPICIE UNA MEJOR RELACIÓN DEL SER HUMANO CON EL MEDIO AMBIENTE, COMO PARTE DE APOYO A LA EDUCACIÓN.</t>
    </r>
  </si>
  <si>
    <t xml:space="preserve"> SE IMPARTIERON TALLERES DE HUERTOS URBANOS A UN TOTAL DE 250 ALUMNOS EN LAS ESCUELAS PRIMARIAS:  "REPUBLICA DE YUGOSLAVIA", "SIMÓN BOLÍVAR", "SIETE DE JULIO" , "MTRO. LAURO AGUIRRE", CON 1600 SEMILLAS, 850 CONTENEDORES Y 30 KILOS DE TIERRA PARA LLEVAR A CABO LOS TALLERES EN COMENTO.  EN EL CURSO DE VERANO DE LA TERRITORIAL MOCTEZUMA. SE REALIZARON PARA 200 ALUMNOS TALLERES DE: HUERTOS URBANOS, SEPARACION DE RESIDUOS PARA  Y CUIDADO DEL AGUA PARA  UTILIZANDO 800 SEMILLAS, 200 MACETAS, 10 BOTES DE PINTURAS ACRILICA Y 20 KILOS DE TIERRA. SE LLEVO A CAVO EL PROGRAMA DE "ADOPTA UN ARBOL" DONDE SE CAPACITO A 500 PERSONAS DE PARTICIPACION CIUDADANA SOBRE LA IMPORTANCIA DEL CUIDADO DEL ARBOLADO PARA CONCIENTIZAR A LA CIUDADANIA Y SE HAN ENTREGADO A 1477 CIUDADANOS ARBOLES EN ADOPCIÓN FOMENTANDO EL CUIDADO DEL MEDIO AMBIENTE .  SE REALIZO LA PRIMERA FERIA CANINA DONDE SE ENTREGARON A 280 CIUDADANOS PALAS RECOGEDORAS DE HECES FECALES.                       </t>
  </si>
  <si>
    <t>LOS TRABAJOS REALIZADOS DURANTE EL TRIMESTRE QUE SE REPORTA SON: TRABAJOS RELATIVOS AL PRESUPUESTO PARTICIPATIVO EN LAS COLONIAS U.H. CANDELARIA DE LOS PATOS EN LA QUE SE INSTALARÒN LUMINARIAS TIPO PUNTA DE POSTE DE 140 WATTS ADITIVO METALICO CERAMICO Y LUMINARIAS TIPO OV 140 WATTS ADITIVO METALICO CERAMICO. EN LA U.H. SE INSTALARÒN LUMINARIAS TIPO PUNTA DE POSTE DE 140 WATTS ADITIVO METALICO CERAMICO Y POSTE DE 5 MTS. DE ALTURA, EN LA COL. CENTRO II SE INSTALARON JUEGOS DE LAMPARA Y BALASTRA DE 140 WATTS ADITIVO METALICO CERAMICO Y TRABAJOS RELATIVOS A LA INSTACIÒN DEL ALUMBRADO NUEVO (CABLEADO, OBRA CIVIL EN LOS TRES CASOS)</t>
  </si>
  <si>
    <t>SUMANDO EN TOTAL 185 LUMINARIAS TIPO PUNTA DE POSTE DE 140 WATTS ADITIVO METALICO BLANCO CERAMICO, 6 LUMINARIAS DE 140 WATTS ADITIVO METALICO BLANCO CERAMICO, INSTALACIÒN DE 6 POSTES DE 5 MTS. DE ALTURA, 107 JUEGOS DE LAMPARA Y BALASTRO DE 140 WATTS ADITIVO METALICO BLANCO CERAMICO, 18 REFLECTORES DE LUZ TIPO LED (RGB) DE 50 WATTS, COLORES ROJO VERDE Y AZUL, 31 REFLECTORES DE LUZ TIPO LED (RGB) DE 35 WATTS DE COLOR BLANCO.</t>
  </si>
  <si>
    <t>POR LO QUE PARA EL PERIODO QUE SE REPORTA SON 353 ACCIONES DE MANTENIMIENTO MAYOR (CORRECTIVO) Y 622 ACCIONES DE MANTENIMIENTO MENOR (PREVENTIVO) ENTRE ORDENES DE TRABAJO PARA POA`S Y CESAC, SUMANDO 975 QUE SUMADAS A LAS 1620 NOS ARROJAN EL TOTAL DE 2595</t>
  </si>
  <si>
    <t>TRABAJOS DE TRAZO, NIVELACIÓN, DEMOLICION, EXCAVACIÓN, RELLENOS Y CONSTRUCCIÓN DE BANQUETAS Y GUARNICIONES EN LAS COLONIAS CUCHILLA PANTITLÁN, AMPLIACIÓN CARACOL, 20 DE NOVIEMBRE, AMPLIACIÓN 20 DE NOVIEMBRE, 5° TRAMO DE 20 DE NOVIEMBRE, PENSADOR MEXICANO, VALENTÍN GÓMEZ FARÍAS, ARENAL 2A SECCIÓN, FEDERAL, AMPLIACIÓN PENITENCIARÍA, MOCTEZUMA 2A SECCIÓN, 1° DE MAYO, LORENZO BOTURINI, DAMIÁN CARMONA, REVOLUCIÓN, JARDÍN BALBUENA, ARTES GRAFICAS, ZARAGOZA, ÁLVARO OBREGÓA, MOCTEZUMA 1A SECCIÓN, AQUÍLES SERDÁN Y SOMÓN BOLIVAR DELTRO DEL PERIMETRO DELEGACIONAL.</t>
  </si>
  <si>
    <t>TRABAJOS DE TRAZO, NIVELACIÓN, FRESADO Y REENCARPETADO EN LAS COLONIAS CARACOL, AMPLIACIÓN CARACOL, CUCHILLA PANTITLAN, FEDERAL, CUATRO ARBOLES,ARENAL 4A SECCIÓN, PUEBLA, 5° TRAMO DE 20 DE NOVIEMBRE, MERCED BALBUENA, REVOLUCIÓN DAMIÁN CARMONA, 1RO DE MAYO, LORENZO BOTURINI, ZARAGOZA, ARTES GRÁFICAS, SEVILLA Y ÁLVARO OBRÓN DENTRO DEL PERÍMETRO DELEGACIONAL.</t>
  </si>
  <si>
    <t>TRABAJOS DE MANTENIMIENTO Y REHABILITACIÓN DE 10 PLANTELES ESCOLARES A NIVEL BASICO. E.P. REPÚBLICA ÁRABE UNIDA; E.P. VICTORIANO GONZÁLEZ GARZÓN; E.P. AMERICAS UNIDAS; E.P. REPÚBLICA DE SIRIA; E.P. ANDRÉS JUÁREZ SANTOS; E.S. TÉCNICA NO. 66 FRANCISCO J. MUJICA; E.S. DIURNA NO. 41 SOR JUANA INÉS DE LA CRUZ; E.S. DIURNA NO. 89 REPÚBLICA DE ECUADOR Y E.S. DIURNA NO. 277 LUIS GONZÁLEZ Y GONZALEZ.</t>
  </si>
  <si>
    <t>TRABAJOS DE REHABILITACIÓN Y MANTENIMIENTO A ESPACIOS PÚBLICOS, PARQUE CHIAPAS, PARQUE ICARO, PLAZA AVIACIÓN, PLAZA CÍVICA Y RECREATIVA SANTA JUANITA, PARQUE MADERO, ESPACIO PUBLICO REPÚBLICA ÁRABE UNIDA, PARQUE DEL OBRERO, ESPACIO PÚBLICO FIVIPORT, CAMELLÓN IZTACCIHUATL, ESPACIO PÚBLICO CAMELLÓN PEKIN, ESPACIO PÚBLICO ZARAGOZA I, ESPACIO PÚBLICO TEZIUTLÁN DENTRO DEL PERIMETRO DELEGACIONAL</t>
  </si>
  <si>
    <t>TRABAJOS DE REHABILITACIÓN Y MANTENIMIENTO A EDIFICIOS PÚBLICOS CAMPAMENTO 1 DE LIMPIA Y EDIFICIO DELEGACIONAL ANEXO "E".</t>
  </si>
  <si>
    <t xml:space="preserve">EXAMENES MEDICOS </t>
  </si>
  <si>
    <t>PROYECTOS ESTRATEGICOS DE DESARROLLO Y FOMENTO ECONOMICO</t>
  </si>
  <si>
    <r>
      <rPr>
        <b/>
        <sz val="9"/>
        <rFont val="Gotham Rounded Book"/>
        <family val="3"/>
      </rPr>
      <t>Objeto:</t>
    </r>
    <r>
      <rPr>
        <sz val="9"/>
        <rFont val="Gotham Rounded Book"/>
        <family val="3"/>
      </rPr>
      <t xml:space="preserve"> DIRIGIR, INSTRUMENTAR, ESTABLECER Y COORDINAR LAS ACCIONES TENDIENTES A FOMENTAR LA DIVERSIFICACIÓN DE LAS ACTIVIDADES ECONÓMICAS, INDUSTRIALES, COMERCIALES Y DE SERVICIO. PARA PROMOVER LA INVERSIÓN PARA LA CREACIÓN Y GENERACIÓN DE FUENTES DE EMPLEO, ASÍ COMO DE REDENSIFICACIÓN Y DESARROLLO TERRITORIAL.</t>
    </r>
  </si>
  <si>
    <t>SE HAN REALIZADO 18 JUNTAS DE INTERCAMBIO REUNIENDO EL MAYOR NUMERO DE EMPRESAS POSIBLES PARA CONOCER Y EVALUAR NUEVAS HERRAMIENTAS Y PROCESOS INNOVADORES EN EL AREA DE RECLUTAMIENTO, 12 CURSOS DENOMINADOS "MI PRIMER TRABAJO" Y 20 JORNADAS DONDE SE HAN ATENDIDO A 490 PERSONAS, OFRECIENDO VACANTES EN DIFERENTES AREAS DE LA INDUSTRIA MANUFACTURERA, RESTAURANTERA, SEGURIDAD PRIVADA, HOTELERIA VENTAS POR TELEFONO FINANCIERAS, ENTRE OTRAS, ASI COMO SE DIO CONTINUIDAD AL PROGRAMA "COT" PARA EMPLEAR A 120 PERSONAS EN SITUACION VULNERABLE.</t>
  </si>
  <si>
    <r>
      <t xml:space="preserve">Acciones Realizadas con Gasto Corriente: </t>
    </r>
    <r>
      <rPr>
        <sz val="9"/>
        <rFont val="Gotham Rounded Book"/>
        <family val="3"/>
      </rPr>
      <t xml:space="preserve">SE INTEGRÓ EL INFORME DE LOS PRIMEROS 100 DIAS DE GOBIERNO, SE INTEGRO EL CODIGO DE ETICA INSTITUCIONAL, SE ENTEGRO EL PROGRAMA DELEGACIONAL, 2015-2018 EL CUAL SERA PUBLICADO EN LA GACETA OFICIAL DE LA CIUDAD DE MEXICO, SE ELABORO EL PROGRAMA DE TRABAJO 2016, INTEGRACION DE LOS INDICADORES DELEGACIONALES PARA LA CONTRALORIA INTERNA, INTEGRACION DEL SISTEMA DE MONITOREO Y EVALUACION (SIPROMOEVA) ANTE LA CONTRALORIA GENERAL, SEGUIMIENTO A LA GENERACION DE INDICADORES DELEGACIONALES 2016 EN COORDINACION CON LA CONSULTORIA EXTERNA, DESARROLLO Y SEGUIMIENTO DE CONTROL INTERNO POR PARTE DE UNA CONSULTORIA EXTERNA, DESARROLLO Y SEGUIMIENTO A LA EVALUACION DE LOS FONDOS FEDERALES ASIGNADOS A LA DELEGACION DURANTE EL EJERCICIO 2015, ELABORACION DEL ANEXO DELEGACIONAL PARA EL 4° INFORME DEL JEFE DE GOBIERNO, ELABORACION DE PROPUESTA DEL MANUAL ESPECIFICO DE OPERACION PARA LA INSTALACION DEL COMITE MIXTO DE PLANEACION DELEGACIONAL, ACTUALIZACION DEL DIRECTORIO TELEFONICO, ACTUALIZACION DEL MANUAL DE ORGANIZACION Y ACTUALIZACION DE LA PAGINA WEB DELEGACIONAL, SE INICIO EL PROCESO DE PLANEACIÓN 2017, SEGUIMIENTO A LA EVALUACIÓN DE FONDOS FEDERALES 2015 Y SE CONTINUA TRABAJANDO SOBRE LA ALINEACIÓN DEL PROGRAMA DELEGACIONAL 2015-2018, ASI MISMO SE REALIZARON 3 PUBLICACIONES EN LA GACETA OFICIAL DE LA CIUDAD DE MEXICO. </t>
    </r>
  </si>
  <si>
    <t>SERVICIOS INFORMATICOS</t>
  </si>
  <si>
    <t>SE RECIBIERON, REGISTRARON Y CANALIZARON 14,818 DEMANDAS CIUDADANAS PARA SU ATENCIÓN, ASÍ COMO 6222 SOLICITUDES DE TRÁMITES, LAS CUALES, SE RECIBIERON, REGISTRARON Y CANALIZARON, ASI COMO 1,460 SOLICITUDES DE ACCESO A LA INFORMACIÓN PUBLICA.</t>
  </si>
  <si>
    <r>
      <t xml:space="preserve">Objetivo:   </t>
    </r>
    <r>
      <rPr>
        <sz val="9"/>
        <rFont val="Gotham Rounded Book"/>
        <family val="3"/>
      </rPr>
      <t>CONTRIBUIR A QUE EL PERSONAL DE ESTE ÓRGANO POLÍTICO ADMINISTRATIVO CUENTE CON EL EQUIPO INFORMÁTICO EN CONDICIONES OPTIMAS PARA PODER LLEVAR A CABO SUS ACTIVIDADES.</t>
    </r>
  </si>
  <si>
    <t>SE REALIZO EL CAMBIO E INSTALACIÓN DE 29 EQUIPOS DE COMPUTO, 6 LAPTOP, 5 IMPRESOPRAS DE VOLUMEN MEDIO DE IMPRESIÓN, 10 IMPRESORAS DE TINTA CONTINUA, 6 SCANNER DE VOLUMEN MEDIO  CONFORME A LAS NECESIDADES DE CADA UNA DE LAS AREAS DE LA DELEGACIÓN, ASI COMO LA ATENCIÓN INMEDIATA POR PARTE DE PERSONAL DE INFORMATICA DE 380 SERVICIOS A EQUIPOS (COMPUTADORAS E IMPRESORAS) QUE SE ENCONTRABAN CON DIAGNOSTICO DE FALLA, DE IGUAL MANERA SE REALIZO EL MANTENIMIENTO PREVENTIVO A COMPUTADORAS, IMPRESORAS DE VOLUMEN MEDIO DE IMPRESIÓN, ESCANNER, REGULADORES, SWITCH Y ROUTER PARA UN TOTAL DE 453 EQUIPOS, DURANTE EL PERIODO SE REALIZO EL MANTENIMIENTO PREVENTIVO  Y CORRECTIVO A 16 SWITCH Y 5 SERVIDORES ASI COMO LA REORGANIZACIÓN DEL CABLEADO EN CUARTOS DE TELECOMUNICACIÓN UBICADOS EN EL EDIFICIO ANEXO SUR, CABE MENCIONAR QUE SE CONCLUYO EL TRABAJO DE TENDIDO DE CABLEADO DE RED EN LA TERRITORIAL MOCTEZUMA,. BENEFICIANDO A 40 USUARIOS Y EL MODULO DE ATENCIÓN CIUDADANA CESAC Y VENTANILLA UNICA.</t>
  </si>
  <si>
    <r>
      <t xml:space="preserve">Objetivo:   </t>
    </r>
    <r>
      <rPr>
        <sz val="9"/>
        <rFont val="Gotham Rounded Book"/>
        <family val="3"/>
      </rPr>
      <t>MEJORAR LOS CANALES DE COMUNICACIÓN PARA EL CUMPLIMIENTO DEL ACCESO A LA INFORMACIÓN, ASÍ COMO LA ORIENTACIÓN, CANALIZACIÓN Y SEGUIMIENTO A LA DEMANDA CIUDADANA.</t>
    </r>
  </si>
  <si>
    <r>
      <rPr>
        <b/>
        <sz val="9"/>
        <rFont val="Gotham Rounded Book"/>
        <family val="3"/>
      </rPr>
      <t>Objetivo</t>
    </r>
    <r>
      <rPr>
        <sz val="9"/>
        <rFont val="Gotham Rounded Book"/>
        <family val="3"/>
      </rPr>
      <t>: PROMOVER E INCREMENTAR LA DEMANDA EN ACTIVIDADES FISICAS, RECREATIVAS Y DEPORTIVAS EN LOS ESPACIOS DESTINADOS A ESTE FIN.</t>
    </r>
  </si>
  <si>
    <t xml:space="preserve">A FIN DE CONTAR CON ESPACIOS FUNCIONALES Y CÓMODOS PARA LA PRÁCTICA DEPORTIVA, SE LLEVO A CABO EL MANTENIMIENTO Y CONSERVACIÓN DE 3 ESPACIOS DEPORTIVOS, LLEVANDO A CABO LOS TRABAJOS PARA EL DEPORTIVO VELODROMO:CONSTRUCCIÓN DE GRADAS EN LAS CANCHAS DE TENNIS; EN LA PARTE DE LA ALBERCA SE APLICO PINTURA EN LAS AREAS CIRCUNDANTES. 
EN EL DEPORTIVO TIBIO MUÑOZ: SE SUSTITUYERON LAS PUERTAS DE ACCESO PRINCIPAL, ASÍ COMO EN EL AREA DE CANCHAS DE FUTBOL RAPIDO.  
                                     </t>
  </si>
  <si>
    <t>1.05</t>
  </si>
  <si>
    <t>215</t>
  </si>
  <si>
    <r>
      <t xml:space="preserve">Objetivo:  </t>
    </r>
    <r>
      <rPr>
        <sz val="9"/>
        <rFont val="Gotham Rounded Book"/>
        <family val="3"/>
      </rPr>
      <t>IMPULSAR PROYECTOS ESTRATÉGICOS, MEDIANTE LA INVERSIÓN PÚBLICA Y PRIVADA, QUE GENEREN EMPLEO, PROMUEVAN ENCADENAMIENTOS PRODUCTIVOS, ABRAN ESPACIOS EDUCATIVOS, CULTURALES Y DE CAPACITACIÓN Y DESARROLLEN CENTROS COMERCIALES Y DE ENTRETENIMIENTO.</t>
    </r>
  </si>
  <si>
    <t>CON LA FINALIDAD DE BRINDAR UNA MAYOR COBERTURA PARA LA ATENCIÓN DE LAS DEMANDAS DE LA CIUDADANÍA MEDIANTE ESPACIOS DIGNOS Y SEGUROS, SE ATENDIO UN INMUEBLE PÚBLICO EN BENEFICIO DE 3,500 HABITANTES QUE HACEN USO DE ESTAS INSTALACIONES.</t>
  </si>
  <si>
    <t>SE LLEVARON A CABO TRABAJOS DE APLICACIÓN DE PINTURA, IMPERMEABILIZACIÓN, CONSTRUCCIÓN DE OFICINAS CON TABLAROCA Y PLAFONES EN EL EDIFICIO PRINCIPAL DE LA SEDE DELGACIONAL UBICADO EN FRANCISCO DEL PASO Y TRONCOSO No. 219, COL. JARDIN BALBUENA, EN BENEFICIO DE 3,500 HABITANTES.</t>
  </si>
  <si>
    <t>216</t>
  </si>
  <si>
    <t>MANTENIMIENTO, CONSERVACIÓN Y REHABILITACIÓN EN BANQUETAS</t>
  </si>
  <si>
    <r>
      <t xml:space="preserve">Objetivo:  </t>
    </r>
    <r>
      <rPr>
        <sz val="9"/>
        <rFont val="Gotham Rounded Book"/>
        <family val="3"/>
      </rPr>
      <t>GARANTIZAR UNA CIRCULACIÓN CÓMODA, EFICIENTE, ACCESIBLE Y SEGURA A LAS PERSONAS QUE TRANSITAN EN LA VÍA PÚBLICA, DANDO PRIORIDAD A LOS PEATONES, CICLISTAS Y USUARIOS, MEDIANTE EL DESARROLLO DE UNA RED DE “CALLES COMPLETAS” EN VIALIDADES PRIMARIAS, ASÍ COMO LA PACIFICACIÓN DEL TRÁNSITO Y ORDENAMIENTO DE LAS CALLES SECUNDARIAS, CON MANTENIMIENTO Y SEÑALIZACIÓN ADECUADOS.</t>
    </r>
  </si>
  <si>
    <t xml:space="preserve"> EN EL PRESENTE TRIMESTRE SE INFORMA QUE SE REALIZO EL MANTENIMIENTO DE 67,400 M2 DE BANQUETAS Y GUARNICIONES, CON ACCIONES DE DEMOLICIÓN, ACARREOS, RELLENO CON TEPETATE, COMPACTACIÓN Y COLADO CON CONCRETO HIDRAULICO, EN DIFERENTES COLONIAS DEL PERIMETRO DELEGACIONAL, EN BENEFICIO DIRECTO DE 168,700 HABITANTES.</t>
  </si>
  <si>
    <r>
      <t xml:space="preserve">Objetivo: </t>
    </r>
    <r>
      <rPr>
        <sz val="9"/>
        <rFont val="Gotham Rounded Book"/>
        <family val="3"/>
      </rPr>
      <t xml:space="preserve"> GARANTIZAR UNA CIRCULACIÓN CÓMODA, EFICIENTE, ACCESIBLE Y SEGURA A LAS PERSONAS QUE TRANSITAN EN LA VÍA PÚBLICA, DANDO PRIORIDAD A LOS PEATONES, CICLISTAS Y USUARIOS, MEDIANTE EL DESARROLLO DE UNA RED DE “CALLES COMPLETAS” EN VIALIDADES PRIMARIAS, ASÍ COMO LA PACIFICACIÓN DEL TRÁNSITO Y ORDENAMIENTO DE LAS CALLES SECUNDARIAS, CON MANTENIMIENTO Y SEÑALIZACIÓN ADECUADOS.</t>
    </r>
  </si>
  <si>
    <r>
      <t xml:space="preserve">Acciones Realizadas con Gasto de Inversión: </t>
    </r>
    <r>
      <rPr>
        <sz val="9"/>
        <rFont val="Gotham Rounded Book"/>
        <family val="3"/>
      </rPr>
      <t>AL PERIODO QUE SE INFORMA SE REALIZO EL MANTENIMIENTO DE 54,724 M2 DE CARPETA ASFALTICA BACHEO Y REENCARPETADO, EN DIFERENTES COLONIAS DEL PERIMETRO DELEGACIONAL, EN BENEFICIO DIRECTO DE 136,810 HABITANTES.</t>
    </r>
  </si>
  <si>
    <t xml:space="preserve">Acciones Realizadas con de Inversión: </t>
  </si>
  <si>
    <t>212</t>
  </si>
  <si>
    <r>
      <t xml:space="preserve">Objetivo: </t>
    </r>
    <r>
      <rPr>
        <sz val="9"/>
        <rFont val="Gotham Rounded Book"/>
        <family val="3"/>
      </rPr>
      <t>GARANTIZAR EL SUMINISTRO DE AGUA POTABLE EN CANTIDAD Y EN CALIDAD A LA POBLACIÓN DE LA CIUDAD DE MÉXICO, A TRAVÉS DEL SUMINISTRO DE AGUA POTABLE MEDIANTE CARROS TANQUE</t>
    </r>
  </si>
  <si>
    <r>
      <rPr>
        <b/>
        <sz val="8"/>
        <rFont val="Gotham Rounded Book"/>
        <family val="3"/>
      </rPr>
      <t>A)</t>
    </r>
    <r>
      <rPr>
        <sz val="8"/>
        <rFont val="Gotham Rounded Book"/>
        <family val="3"/>
      </rPr>
      <t xml:space="preserve"> EN ESTE CONCEPTO COMO CONSECUENCIA DE LA FALTA DEL SUMINISTRO DE AGUA EN LA RED HIDRÁULICA, SE LLEVO A CABO EL PROGRAMA EMERGENTE DE SUMINISTRO DE ESTE LIQUIDO VITAL EN CARROS TANQUE.              </t>
    </r>
  </si>
  <si>
    <t>Firma en ausencia de la Directora General de Administración, el Lic. Ismael Pérez Alcántara, Director de Recursos Materiales y Servicios Generales en la Delegación Venustiano Carranza, de conformidad con lo previsto en el artículo 25 fracción III, del Reglamento Interior de la Administración Pública del Distrito Federal.</t>
  </si>
  <si>
    <r>
      <rPr>
        <b/>
        <sz val="9"/>
        <rFont val="Gotham Rounded Book"/>
        <family val="3"/>
      </rPr>
      <t>Acciones Realizadas con Gasto Corriente</t>
    </r>
    <r>
      <rPr>
        <sz val="9"/>
        <rFont val="Gotham Rounded Book"/>
        <family val="3"/>
      </rPr>
      <t xml:space="preserve">: SE IMPARTIERON PLATICAS A CERCA DEL CUIDADO DEL MEDIO AMBIENTE, CUIDADOS DEL AGUA, SEPARACIÓN DE RESIDUOS SÓLIDOS Y RESIDUOS ESPECIALES A UN TOTAL DE 8,893 PERSONAS DENTRO DE LAS SIGUIENTES COLONIAS QUE INTEGRAN LA DEMARCACIÓN: AMPLIACIÓN MICHOACANA, VALLE GÓMEZ, ROMERO RUBIO, 1RO. DE MAYO, AVIACIÓN CIVIL, MERCED BALBUENA, MOCTEZUMA 2DA. SECCIÓN, ÁLBARO OGREGÓN, VALLE GÓMEZ, FEDERAL, MORELOS, MOCTEZUMA 1RA. SECCIÓN, 20 DE NOVIEMBRE, JARDÍN BALBUENA, 10 DE MAYO, CUCHILLA PANTITLAN, ARENAL 1RA. SECCIÓN, AMPLIACIÓN CARACOL, EMILIO CARRANZA, JANITZIO, PENSADOR MEXICANO, ARENAL 4TA. SECCIÓN, SEVILLA, ARTES GRAFICAS, IGNACIO ZARAGOZA, MAGDALENA MIXHUCA, VENUSTIANO CARRANZA, 20 DE ABRIL, LORENZO BOTURINI, REVOLUCIÓN, TRES MOSQUETEROS, CUATRO ÁRBOLES, AMPLIACIÓN PENITENCIARIA, NICOLAS BRAVO, CARACOL, ARENAL 3RA SECCIÓN, FELIPE ANGELES, MICHOACANA, AMPLIACION 20 DE NOVIEMBRE.                                                                                                                                                                                                                                                                                                                                    </t>
    </r>
  </si>
  <si>
    <t>Apoyo a Jefas de Familia</t>
  </si>
  <si>
    <t>Apoyo a Personas con Discapacidad</t>
  </si>
  <si>
    <t>Apoyo a Adultos Mayores</t>
  </si>
  <si>
    <t>LA VARIACIÓN SE DERIVA DEL REGISTRO DE DOCUMENTOS MÚLTIPLES DE REINTEGRO DE SUELDOS NO COBRADOS, CORRESPONDIENTES A LAS NÓMINAS DE PERSONAL DE BASE,  LISTA DE RAYA BASE Y ESTRUCTURA.</t>
  </si>
  <si>
    <t>SIN VARIACIÓN</t>
  </si>
  <si>
    <t>LA VARIACIÓN SE DERIVA DEL REGISTRO DE DOCUMENTOS MÚLTIPLES DE REINTEGRO DE SUELDOS NO COBRADOS, CORRESPONDIENTES A LAS NÓMINAS DE PERSONAL DE BASE, LISTA DE RAYA Y ESTRUCTURA, EN LOS QUE SE INCLUYÓ LA PARTE PROPORCIONAL DE IMPUESTOS.</t>
  </si>
  <si>
    <t>LA VARIACIÓN  SE DERIVA DE QUE SE PROGRAMÓ REALIZAR  PAGOS POR EL SERVICIO DE TELEFONÍA TRADICIONAL Y DE INTERNET; SIN EMBARGO, LA EMPRESA NO PRESENTÓ EN TIEMPO LAS FACTURAS CORRESPONDIENTES PARA PAGO</t>
  </si>
  <si>
    <t>LA VARIACIÓN SE DERIVA DEL REGISTRO DEL DOCUMENTO MÚLTIPLE MEDIANTE EL CUAL, SE REINTEGRÓ EL MONTO DE LOS APOYOS ECONÓMICOS NO COBRADOS, CORRESPONDIENTES A LA ACCIÓN INSTITUCIONAL DENOMINADA "ATENCIÓN MÉDICA ESPECIALIZADA"</t>
  </si>
  <si>
    <t>LA VARIACIÓN  SE DERIVA DE QUE SE PROGRAMÓ REALIZAR PAGOS POR LA VENTANAS METÁLICAS Y CORTINAS PARA LA REHABILITACIÓN DE OFICINAS; SIN EMBARGO, LOS PROVEEDORES NO PRESENTARON EN TIEMPO LAS FACTURAS CORRESPONDIENTES PARA PAGO</t>
  </si>
  <si>
    <t>LA VARIACIÓN  SE DERIVA DE QUE SE PROGRAMÓ REALIZAR  PAGOS POR LA ADQUISICIÓN DE BOTONES DE EMERGENCIA; SIN EMBARGO, EL PROVEEDOR NO PRESENTÓ EN TIEMPO LAS FACTURAS CORRESPONDIENTES PARA PAGO</t>
  </si>
  <si>
    <t>LA VARIACIÓN  SE DERIVA DE QUE SE PROGRAMÓ REALIZAR  PAGOS POR EL SERVICIO DE TRASLADO DE MEZCLA ASFÁLTICA; SIN EMBARGO, EL PROVEEDOR NO PRESENTÓ EN TIEMPO LAS FACTURAS CORRESPONDIENTES PARA PAGO</t>
  </si>
  <si>
    <t>TOTAL DVC</t>
  </si>
  <si>
    <t>GENERACIÓN DE RECURSOS PARA LA SALUD</t>
  </si>
  <si>
    <t>LA VARIACIÓN SE DERIVA DE QUE SE LLEVARON A CABO LOS TRABAJOS INICIALES PARA LA REHABILITACIÓN DEL MERCADO LA MERCED EN SU 3A. ETAPA, LOS CUALES CONSISTIERON EN VALLADO DE LA OBRA, DELIMITACIÓN DE PASOS, TOPOGRAFÍA DEL ÁREA DE CONSTRUCCIÓN Y DEMOLICIONES DE MUROS, ACCIONES QUE SE FORMAN PARTE DEL PROYECTO A EJECUTAR; SIN EMBARGO, LA OBRA NO HA SIDO CONCLUIDA, MOTIVO POR EL CUAL NO SE REPORTA AVANCE EN LA META FÍSICA.</t>
  </si>
  <si>
    <t>LA VARIACIÓN SE DERIVA DE QUE SE LLEVARON A CABO LOS TRABAJOS INICIALES PARA LA RECUPERACIÓN DE ESPACIOS PÚBLICOS, LOS CUALES CONSISTIERON EN VALLADO DE LA OBRA, DELIMITACIÓN DE VÍAS DE TRÁNSITO PEATONAL Y CICLISTAS, DESBROCE Y LEVANTAMIENTO TOPOGRÁFICO, CUBICANDO EL VOLUMEN DE TIERRAS REQUERIDO PARA TERRAPLENAR LAS ÁREAS VERDES; ACCIONES QUE SE FORMAN PARTE DEL PROYECTO A EJECUTAR; SIN EMBARGO, LA OBRA NO HA SIDO CONCLUIDA, MOTIVO POR EL CUAL NO SE REPORTA AVANCE EN LA META FÍSICA.</t>
  </si>
  <si>
    <t>LA VARIACIÓN SE DERIVA DE QUE EN EL TERCER TRIMESTRE, SE REGISTRARON RECURSOS ADICIONALES DE ORIGEN FEDERAL CON LO CUAL SE AMPLIARON LAS METAS FÍSICAS. DERIVADO DE ELLO, EN EL PERIODO QUE SE REPORTA SE LLEVARON A CABO LOS TRABAJOS PARA LA REHABILITACIÓN DE BANQUETAS, LOS CUALES CONSISTIERON EN LA TOPOGRAFÍA CON TRAZO HORIZONTAL Y VERTICAL PARA EL DESPLANTE DE GUARNICIONES, DESBROCE, DEMOLICIÓN DE BANQUETAS EN MAL ESTADO, COLADO DE GUARNICIONES Y BANQUETAS.</t>
  </si>
  <si>
    <t>LA VARIACIÓN SE DERIVA DE QUE SE LLEVARON A CABO LOS TRABAJOS PARA LA REHABILITACIÓN DE PLANTELES EDUCATIVOS, LOS CUALES CONSISTIERON EN SUSTITUCIÓN DE INSTALACIONES ELÉCTRICAS E HIDROSANITARIAS, DEMOLICIÓN DE MUROS Y COLOCACIÓN DE TECHUMBRES, ACCIONES QUE SE FORMAN PARTE DEL PROYECTO A EJECUTAR; SIN EMBARGO, LAS OBRAS NO HAN SIDO CONCLUIDAS, MOTIVO POR EL CUAL NO SE REPORTA AVANCE EN LA META FÍSICA.</t>
  </si>
  <si>
    <t>LA VARIACIÓN SE DERIVA DE QUE LOS SERVICIOS DE LA UNIDAD DE LICENCIAS Y CONTROL VEHICULAR, SE BRINDAN CON LA INFRAESTRUCTURA INSTALADA Y EL PERSONAL ADSCRITO DE FORMA PERMANENTE, MOTIVO POR EL CUAL SE ALCANZÓ LA META PROGRAMADA AL PERIODO. LOS RECURSOS PROGRAMADOS CORRESPONDEN AL EQUIPAMIENTO QUE SE LLEVARÁ A CABO EN EL CUARTO TRIMESTRE DEL EJERCICIO.</t>
  </si>
  <si>
    <t xml:space="preserve">LA VARIACIÓN SE DERIVA DE FUE NECESARIO ADICIONAR LAS METAS FÍSICAS CORRESPONDIENTES A LOS 5 PROYECTOS GANADORES DEL PRESUPUESTO PARTICIPATIVO, LOS CUALES SON REHABILITAR 9 ANDADORES DE LA UNIDAD KENNEDY, MANTENIMIENTO EN LAS UNIDADES HABITACIONALES DE MORELOS I, MANTENIMIENTO EN LA UNIDAD BAHIA, PINTURA EN LOS EDIFICIOS DE LA UNIDAD PINO Y RECUPERAR EL ESPACIO PUBLICO EN LA UNIDAD EMILIANO ZAPATA.  QUE SE DETERMINÓ EJECUTAR A TRAVÉS DE LA ACTIVIDAD INSTITUCIONAL DENOMINADA "MANTENIMIENTO A UNIDADES HABITACIONALES. </t>
  </si>
  <si>
    <t xml:space="preserve">TOTAL DVC </t>
  </si>
  <si>
    <t>FONDO, CONVENIO O SUBSIDIO: 5P155 Fondo de Aportaciones para el Fortalecimiento de los Municipios y las Demarcaciones Territoriales del Distrito Federal  
(FORTAMUN REMANENTES DE PRINCIPAL 2015)</t>
  </si>
  <si>
    <t>FONDO, CONVENIO O SUBSIDIO:  5P146 Fondo de Aportaciones para el Fortalecimiento de los Municipios y las Demarcaciones Territoriales del Distrito Federal  (FORTAMUN REMANENTES DE INTERESES 2014)</t>
  </si>
  <si>
    <t>FONDO, CONVENIO O SUBSIDIO:  5P136 Fondo de Aportaciones para el Fortalecimiento de los Municipios y las Demarcaciones Territoriales del Distrito Federal  (FORTAMUN REMANENTES DE INTERESES 2013)</t>
  </si>
  <si>
    <t>FONDO, CONVENIO O SUBSIDIO:  5P126 Fondo de Aportaciones para el Fortalecimiento de los Municipios y las Demarcaciones Territoriales del Distrito Federal  (FORTAMUN REMANENTES DE INTERESES 2012)</t>
  </si>
  <si>
    <t>FONDO, CONVENIO O SUBSIDIO: 5P156 Fondo de Aportaciones para el Fortalecimiento de los Municipios y las Demarcaciones Territoriales del Distrito Federal  
(FORTAMUN REMANENTES DE INTERESES 2015)</t>
  </si>
  <si>
    <t>FONDO, CONVENIO O SUBSIDIO:   Fondo de Aportaciones para el Fortalecimiento de las Entidades Federativas 
(FAFEF REMANENTES DE INTERESES 2015)</t>
  </si>
  <si>
    <t>FONDO, CONVENIO O SUBSIDIO:  PROGRAMA NACIONAL DE PREVENCIÓN DEL DELITO (PRONAPRED)</t>
  </si>
  <si>
    <t>APOYO PARA EL MEJORAMIENTO A UNIDADES HABITACIONALES CON MANO DE OBRA Y SUMINISTRO DE PINTURA</t>
  </si>
  <si>
    <t>OTORGAR JUGUETES A NIÑOS Y NIÑAS DE ESCASOS RECURSOS QUE ASISTIERON AL EVENTO DE DÍA DE REYES</t>
  </si>
  <si>
    <t>OTORGAR JUGUETES A NIÑOS Y NIÑAS DE ESCASOS RECURSOS QUE ASISTIERON AL EVENTO DE DÍA DEL NIÑO</t>
  </si>
  <si>
    <t>EMILIANO ZAPATA 
(U HAB)</t>
  </si>
  <si>
    <t xml:space="preserve">REHABILITACIÓN Y MANTENIMIENTO A BANQUETAS Y GUARNICIONES EN LAS COLONIAS: 
CUCHILLA PANTITLÁN, AMPLIACIÓN CARACOL; CARACOL; 20 DE NOVIEMBRE; AMPLIACIÓN 20 DE NOVIEMBRE; 5º TRAMO DE 20 DE NOVIEMBRE; PENSADOR MEXICANO; VALENTÍN GÓMEZ FARÍAS; ARENAL 2ª SECCIÓN; FEDERAL; AMPLIACIÓN PENITENCIARÍA; MOCTEZUMA 2ª SECCIÓN; 1º DE MAYO; LORENZO BOTURINI; DAMIÁN CARMONA; REVOLUCIÓN; JARDÍN BALBUENA; ARTES GRÁFICAS; ZARAGOZA, ÁLVARO OBREGÓN; MOCTEZUMA 1ª SECCIÓN; AQUILES SERDÁN Y SIMÓN BOLÍVAR, DENTRO DEL PERÍMETRO DELEGACIONAL
</t>
  </si>
  <si>
    <t xml:space="preserve">REHABILITACIÓN DE CARPETA ASFÁLTICA EN LAS COLONIAS: 
CARACOL; AMPLIACIÓN CARACOL; CUCHILLA PANTITLÁN; 4 ÁRBOLES; FEDERAL, ARENAL 4ª SECCIÓN; PUEBLA; 5º TRAMO DE 20 DE NOVIEMBRE; MERCED BALBUENA; REVOLUCIÓN; DAMIÁN CARMONA; 1º DE MAYO; LORENZO BOTURINI; ZARAGOZA; ARTES GRÁFICAS, SEVILLA Y ÁLVARO OBREGÓN, DENTRO DEL PERÍMETRO DELEGACIONAL
</t>
  </si>
  <si>
    <t>MANTENIMIENTO Y MEJORAMIENTO URBANO EN LOS PARQUES, JARDINES, CAMELLONES Y ESPACIOS VERDES EN LA VIA PUBLICA Y UNIDADES HABITACIONALES</t>
  </si>
  <si>
    <t xml:space="preserve">REHABILITACIÓN DE LOS PLANTELES ESCOLARES: 
E.P. “REPÚBLICA ÁRABE UNIDA”; E.P. “VICTORIANO GONZÁLEZ GARZÓN”; E.P. “AMÉRICAS UNIDAS”; E.P. “REPÚBLICA DE SIRIA”; E.P. “ANDRÉS JUÁREZ SANTOS”; E.S. TÉCNICA NO. 66 “FRANCISCO J. MÚJICA”; E.S. DIURNA NO. 41 “SOR JUANA INÉS DE LA CRUZ”; E.S. DIURNA NO. 89 “REPÚBLICA DE ECUADOR” Y E.S. DIURNA NO. 277 “LUIS GONZÁLEZ Y GONZÁLEZ”
MANTENIMIENTO A PILOTES DE CONTROL EN LAS ESCUELAS: 
E.S. DIURNA NO. 90, “ING. JUAN GUILLERMO VILLASANA”; E.P. “LUIS DE LA ROSA”; E.P. PROFESOR VICTORIANO GONZÁLEZ GARZÓN; E.P. “DRA. MARGARITA CHORNÉ SALAZAR” Y E.P. “ÁNGEL DEL CAMPO”
</t>
  </si>
  <si>
    <t xml:space="preserve">REHABILITACIÓN Y MANTENIMIENTO DE ESPACIOS PÚBLICOS:
PARQUE “CHIAPAS”; PARQUE “ÍKARO”; PLAZA “AVIACIÓN”; PLAZA CÍVICA Y RECREATIVA “SANTA JUANITA”; PARQUE “MADERO”; ESPACIOS PÚBLICA “REPÚBLICA ÁRABE UNIDA”; PARQUE “EL OBRERO”; ESPACIO PÚBLICO ”FIVIPORT”; CAMELLÓN “IZTACCÍHUATL”; ESPACIO PÚBLICO “CALLE PEKÍN”; ESPACIO PÚBLICO “ZARAGOZA I”; ESPACIO PÚBLICO “TEZIUTLÁN”, DENTRO DEL PERÍMETRO DELEGACIONAL
</t>
  </si>
  <si>
    <t>REHABILITACIÓN Y MANTENIMIENTO A UNIDADES HABITACIONALES
HASTA 160 UNIDADES HABITACIONALES</t>
  </si>
  <si>
    <t>REHABILITACIÓN Y MANTENIMIENTO A EDIFICIOS PÚBLICOS:
CAMPAMENTO 1 DE LIMPIA,  EDIFICIO DELEGACIONAL Y ANEXO E DEL EDIFICIO DELEGACIONAL</t>
  </si>
  <si>
    <t>MEJORAR LA IMAGEN URBANA, OFRECIENDO SERVICIOS PÚBLICOS DE MAYOR CALIDAD, EN LAS ACTIVIDADES DE MANTENIMIENTO DELEGACIONAL DE ÁREAS VERDES ASÍ COMO DE PODA Y RETIRO DE ÁRBOLES, ATENDIENDO CON MÁS EFICACIA, CALIDAD Y PRONTITUD, TODA AQUELLA DEMANDA CIUDADANA QUE SE REQUIERA DE ACUERDO AL ENTORNO URBANO</t>
  </si>
  <si>
    <t>Fin: Contribuir al crecimiento
económico de la Delegación</t>
  </si>
  <si>
    <t>Producto Interno Bruto de la Delegación.</t>
  </si>
  <si>
    <t>Eficacia</t>
  </si>
  <si>
    <t>PIBt = Producto Interno Bruto de la Delegación i en el año t.</t>
  </si>
  <si>
    <t>N/A</t>
  </si>
  <si>
    <t>Propósito: Las Delegaciones del D.F.
satisfacen una mayor parte de los requerimientos de
sus bienes y Servicios
públicos.</t>
  </si>
  <si>
    <t>Índice de Satisfacción en los requerimientos de los bienes y servicios públicos delegacionales</t>
  </si>
  <si>
    <t>ISit = Índice de Satisfacción en los requerimientos de los bienes y
servicios públicos en el año t para la Delegación i.
APDAit = Cobertura en el servicio de Agua Potable, Drenaje y
Alcantarillado en el año t para la Delegación i.
TDARit = Cobertura en el servicio de Tratamiento y Disposición de Aguas
Residuales en el año t para la Delegación i.
LRTRSit = Cobertura en el servicio de Limpia, Recolección y Traslado de
Residuos Sólidos en el año t para la Delegación i.
TDFRSit = Cobertura en el servicio de Tratamiento y Disposición Final de
Residuos Sólidos en el año t para la Delegación i.
MCAit = Cobertura en el servicio de Mercados y Centrales de Abasto en
el año t para la Delegación i.
Pit = Cobertura en el servicio de Panteones en el año t para la
Delegación i.
Rit = Cobertura en el servicio de Rastros en el año t para la Delegación i.
MEAVJPit = Cobertura en el Mantenimiento y Equipamiento de Áreas
Verdes, Jardines y Parques en el año t para la Delegación i.
MECVit = Cobertura en el Mantenimiento y Equipamiento de Calles</t>
  </si>
  <si>
    <t>Componentes: C.1. Recursos de
FORTAMUN-DF
administrados con eficiencia</t>
  </si>
  <si>
    <t>Porcentaje del presupuesto de las Delegaciones que se financia con FORTAMUN-DF.</t>
  </si>
  <si>
    <t>YPFt = Porcentaje del presupuesto de las Delegaciones que se financia con FORTAMUN-DF en el periodo t.
Ft = Presupuesto ejercido de las Delegaciones financiado con el FORTAMUN-DF en el periodo t.
Pt = Total de presupuesto ejercido en las Delegaciones en el periodo t.</t>
  </si>
  <si>
    <t>YPFt= 100 Ft/Pt    52,290,527.58/424,792,222.04 = 12.30</t>
  </si>
  <si>
    <t>YPFt= 100 Ft/Pt 46'437,285.41/344'715,730.89 = 13.47</t>
  </si>
  <si>
    <t>Trimestral</t>
  </si>
  <si>
    <t>Registros Administrativos de la Secretaría de Finanzas</t>
  </si>
  <si>
    <t>Actividades: A.1. Distribución de los
recursos del FORTAMUN
entre las principales
prioridades previamente
identificadas.</t>
  </si>
  <si>
    <t>Porcentaje del FORTAMUN-DF con respecto a sus prioridades establecidas en el presupuesto.</t>
  </si>
  <si>
    <t>GPt = Porcentaje del FORTAMUN-DF con respecto a sus prioridades establecidas en el presupuesto en el periodo t.
Goft = Gasto Pagado en Obligaciones Financieras con FORTAMUN-DF en el periodo t.
Gat = Gasto pagado con FORTAMUN-DF por Derechos de Agua en el periodo t.
Gspt =Gasto pagado con FORTAMUN-DF en Seguridad Pública en el periodo t.
Git = Gasto pagado con FORTAMUN-DF en Inversión en el periodo t.
GTFORTAMUNt = Gasto total pagado con cargo a FORTAMUN-DF</t>
  </si>
  <si>
    <t>GPt = 100 Gof+Ga+Gsp+Gi/GT FORTAMUN= 100 * 0.00 + 5'730,848.80 + 0.00 + 31'522,228.48 / 46`437,285.41 = 80.22%</t>
  </si>
  <si>
    <t>PROGRAMA:   FONDO DE APORTACIONES PARA EL FORTALECIMIENTO DE LOS MUNICIPIOS Y LAS DEMARCACIONES TERRITORIALES DEL DISTRITO FEDERAL (FORTAMUN)</t>
  </si>
  <si>
    <t>FUENTE DE FINANCIAMIENTO:   5P160</t>
  </si>
  <si>
    <t>Fin: Contribuir al crecimiento
económico del Distrito Federal</t>
  </si>
  <si>
    <t>Producto Interno Bruto del D.F.</t>
  </si>
  <si>
    <t>PIBt = Producto Interno Bruto del DF en el año t.</t>
  </si>
  <si>
    <t>Propósito : El Distrito Federal incrementa su
capacidad para destinar sus
ingresos propios a la producción
de bienes y servicios públicos</t>
  </si>
  <si>
    <t>Porcentaje de los ingresos propios que se destinan a la producción de bienes y servicios
públicos</t>
  </si>
  <si>
    <t>Yt = Porcentaje de los ingresos propios que se destinan a la producción de
bienes y servicios públicos en el DF en el año t.
At = Amortización de la deuda del DF en el año t, independientemente de la
fuente de financiamiento utilizada.
rt = Intereses, comisiones y otros gastos relacionados con la deuda del DF en el año t, independientemente de la fuente de financiamiento utilizada.
t = Recursos destinados a las reservas actuariales del DF en el año t,independientemente de la fuente de financiamiento utilizada.
Ct = Recursos destinados a los sistemas de protección civil del DF en el año t, independientemente de la fuente de financiamiento utilizada.
Tt = Recursos destinados a modernizar los sistemas de recaudación, el catastro y los registro públicos de la propiedad y de comercio del DF en el año t, independientemente de la fuente de financiamiento utilizada.
Pt = Recursos propios (fiscales)
Ft = Recursos federales</t>
  </si>
  <si>
    <t>Componentes: C.1. Infraestructura construida</t>
  </si>
  <si>
    <t>Porcentaje de proyectos financiados con FAFEF que cuentan con análisis costo-beneficio</t>
  </si>
  <si>
    <t>Yt = Porcentaje de proyectos financiados con FAFEF en la Delegación que cuentan con análisis costo-beneficio en el periodo t.
At = Total de proyectos financiados con FAFEF en la  Delegación que cuentan con análisis costo-beneficio en el periodo t
Ft = Proyectos financiados con FAFEF en el Delegación en el periodo t.</t>
  </si>
  <si>
    <t>Cuentas Públicas
Registros internos de las unidades que ejercen recursos
del FAFEF</t>
  </si>
  <si>
    <t>Actividades: A.1.1.</t>
  </si>
  <si>
    <t>Porcentaje de estudios de preinversión realizados</t>
  </si>
  <si>
    <t>Yt = Porcentaje de estudios de preinversión realizados en el periodo t.
At = Total de estudios de preinversión financiados con FAFEF en la Delegación en
el periodo t.
Ft = Total de estudios de preinversión programados en el Delegación en el
periodo t.</t>
  </si>
  <si>
    <t>Delegaciones</t>
  </si>
  <si>
    <t>LOS RECURSOS DEL FORTAMUN, SE DESTINARON A CUBRIR EROGACIONES POR CONCEPTO DE GASTO CONSOLIDADO, CORRESPONDIENTE A COMBUSTIBLES DEL PARQUE VEHICULAR, SERVICIOS DE VIGILANCIA, SERVICIO DE AGUA POTABLE Y SERVICIO DE ENERGÍA ELÉCTRICA.</t>
  </si>
  <si>
    <t>FONDO, CONVENIO O SUBSIDIO: Fondo de Aportaciones para el Fortalecimiento de los Municipios y las Demarcaciones Territoriales del Distrito Federal  (FORTAMUN)</t>
  </si>
  <si>
    <t>ACCIONES REALIZADAS CON RECURSOS DE ORIGEN FEDERAL:</t>
  </si>
  <si>
    <t>LAS EROGACIONES REALIZADAS PERMITIERON DAR CUMPLIMIENTO A LA META PROGRAMADA AL TRIMESTRE, EN MATERIA SE SEGURIDAD PÚBLICA, TODA VEZ QUE E LLEVARON CABO 29,951  EVENTOS DESGLOSADO EN 2 SUBCOMITES DE SEGURIDAD PÚBLICA Y PROCURACION DE JUSTICIA, 01 SUBCOMITE DE SEGURIDAD ESCOLAR, 33 SESIONES DE GABINETE DELEGACIONAL Y PROCURACIÓN DE JUSTICIA, 251 RETIROS DE VEHICULOS EN VIA PUBLICA, 52 CONFORMACIONES DE SEGURIDAD ESCOLARES, 51 RUTAS DE SENDERO SEGURO, 253 PLATICAS DE PREVENCION DEL DELITO, 12 REDES VECINALES, 12 CONFORMACIONES DE SEGURIDAD POR CUADRANTE, 12 REDES VECINALES DE PREVENCIÓN DEL DELITO 28 ASAMBLEAS INFORMATIVAS, PARA  18 ELABORACION DE MAPAS CRIMINILOGENOS, 748 CANALIZACION DE EMERGENCIAS, 2060 SUPERVISIÓN DE ELEMENTOS EXTRAMUROS E INTRAMUROS, 5625, CANALIZACION DE LAS SOLICITUDES DE SEGURIDAD PÚBLICA, REALIZACION DE RECORRIDOS CONJUNTOS PFP, 30 REALIZACION DE RECORRIDOS PRESENCIA DELEGACIONAL PGJDF, SSSP, DF, POLICIA DELEGACIONAL, 1350 PRESENCIA DISUACION EN TIRADEROS CLANDESTINOS,13,200 PRESENCIA DISUACION EN PLAZAS CIVICAS Y PARQUES, 3,500 PRESENCIA DISUACION Y PREVENCION EN ZONAS DELICTIVAS, 225 DISPOSITIVOS DE SEGURIDAD Y PREVENCION POR SOLICITUD DE LAS AREAS, 2488 CODIGOS PLATA</t>
  </si>
  <si>
    <t>EN MATERIA DE RECOLECCIÓN DE RESIDUOS SÓLIDOS, SE REALIZARON LOS TRABAJOS DE BARRIDO MECANICO  RECOLECTANDO 1,327 TON., RECOLECCIÒN DOMICILIARIA 178,193 TON., BARRIDO MANUAL 53,349 TON., ESCUELAS 2,914 TON., MERCADOS DE ZONA 11,727 TON., OFICINAS GUBERNAMENTALES 1,140 TON., VIAS RAPIDAS 10,510 TON., MERCADOS DE MAYOREO 51,081 TON., RECOLECCION DE RESIDUOS SÓLIDOS ORGANICOS EN COLONIAS 27,088 TON., RECOLECCIÓN DE RESIDUOS ORGANICOS EN MERCADOS 18,078 TON. RECOLECCIÓN DE TRIQUES (CASCAJO 375 TON., RESIDUOS INORGANICOS 105 TON, RESIDUOS ORGANICOS 38 TON., RECOLECCIÓN DE RESIDUOS EN LA CONSTRUCCIÓN 1,470 TON.)</t>
  </si>
  <si>
    <t>EN LO QUE CORRESPONDE A LA INFRAESTRUCTURA DE AGUA POTABLE, SE DIO MANTENIMIENTO PREVENTIVO A 500 METROS DE LA RED DELEGACIONAL, Y EN EL CASO DEL ALUMBRADO PÚBLICO, SE REALIZÓ MANTENIMIENTO PREVENTIVO Y CORRECTIVO A 2,595 LUMINARIAS INSTALADAS EN CAMELLONES Y PARQUES DE ESTA DELEGACIÓN.</t>
  </si>
  <si>
    <t>POR OTRA PARTE, SE REALIZÓ LA DISTRIBUCIÓN DE 2,748.7 M3 DE AGUA POTABLE, CON LO CUAL SE ATENDIÓ LA CONTIGENCIA QUE SE HA PRESENTADO EN LAS COLONIAS ALEDAÑAS AL AEROPUERTO DE LA CIUDAD DE MÉXICO.</t>
  </si>
  <si>
    <t>FONDO, CONVENIO O SUBSIDIO: Fondo de Aportaciones para el Fortalecimiento de las Entidades Federativas (FAFEF)</t>
  </si>
  <si>
    <t>FONDO, CONVENIO O SUBSIDIO: Fortalecimiento Financiero II</t>
  </si>
  <si>
    <t>LOS RECURSOS DEL FAFEF, SE ASIGNARON PARA LA EJECUCIÓN DE PROYECTOS DE OBRA PÚBLICA DESTINADOS A REHABILITAR 8 ESPACIOS PÚBLICOS Y AL MANTENIMIENTO DE LA RED DE DRENAJE.
EN EL PERIODO QUE SE REPORTA, LA META ALCANZADA CORRESPONDE A 1 ESPACIO PÚBLICO REHABILITADO Y SE DIO MANTENIMIENTO A 153.22 ML DE LA RED DE DRENAJE.</t>
  </si>
  <si>
    <t>LOS RECURSOS PROVENIENTES DE FORTALECIMIENTO FINANCIERO II, SE ASIGNARON A LA EJECUCIÓN DE PROYECTOS DE OBRA PÚBLICA DESTINADOS AL MANTENIMIENTO DE 10 PLANTELES EDUCATIVOS.
EN EL PERIODO QUE SE REPORTA, LA META ALCANZADA CORRESPONDE AL MANTENIMIENTO REALIZADO EN 2 PLANTELES EDUCATIVOS.</t>
  </si>
  <si>
    <t>5</t>
  </si>
  <si>
    <t>Acciones Realizadas con Gasto Inversión: AL PERIODO QUE SE INFORMA SE ATENDIERON 1.05 KILOMETROS DE LA RED SECUNDARIA DE DRENAJE, CON ACCIONES DE DESAZOLVE, LIMPIEZA DE ATARJEAS Y POZOS DE VISITA, CAMBIO DE TUBERIAS, EN DIFERENTES COLONIAS DEL PERIMETRO DELEGACIONAL, EN BENEFICIO DIRECTO DE 20,000 HABITANTES.</t>
  </si>
  <si>
    <t xml:space="preserve">Acciones Realizadas con Gasto Corriente: SE REALIZARON EROGACIONES POR CONCEPTO DE PAGO DE SUELDOS, SALARIOS E IMPUESTOS AL PERSONAL. </t>
  </si>
  <si>
    <t>SE REALIZARON EROGACIONES POR CONCEPTO DE LA ADQUISICIÓN DE MATERIALES Y SUMINISTROS, NECESARIOS PARA REALIZAR TRABAJOS COMPLEMENTARIOS DE MANTENIMIENTO EN LOS EDIFICIOS PÚBLICOS</t>
  </si>
  <si>
    <t>SE REALIZARON EROGACIONES POR CONCEPTO DE PAGO DE SUELDOS, SALARIOS E IMPUESTOS AL PERSONAL.</t>
  </si>
  <si>
    <t>SE REALIZARON EROGACIONES POR CONCEPTO DE PAGO DE SUELDOS, SALARIOS E IMPUESTOS AL PERSONAL. SE REALIZARON TRABAJOS DE OBRA POR ADMINISTRACIÓN PARA EL MANTENIMIENTO DE 45,276 M2 DE CARPETA ASFALTICA BACHEO, REENCARPETADO Y BALIZAMIENTO PEATONAL Y VEHICULAR, EN DIFERENTES COLONIAS DEL PERIMETRO DELEGACIONAL, EN BENEFICIO DIRECTO DE 113,190 HABITANTES.</t>
  </si>
  <si>
    <t>METRO
CÚBICO</t>
  </si>
  <si>
    <t>AL PERIODO QUE SE INFORMA SE ATENDIO LA EMERGENCIA QUE SE PRESENTO POR LA FALTA DE AGUA DURANTE EL MES DE AGOSTO ESPECIFICAMENTE EN LAS COLONIAS ROMERO RUBIO, MOCTEZUMA, MOCTEZUMA 2a. SECCIÓN, REVOLUCIÓN, AQUILES SERDAN, DAMIAN CARMONA, PENSADOR MEXICANO, A TRÁVES DEL SUMINISTRO DE 15,500 M3 DE AGUA POTABLE, EN BENEFICIO DIRECTO DE 125,000 HABITANTES.</t>
  </si>
  <si>
    <r>
      <t>Acciones Realizadas con Gasto Corriente:</t>
    </r>
    <r>
      <rPr>
        <sz val="9"/>
        <rFont val="Gotham Rounded Book"/>
        <family val="3"/>
      </rPr>
      <t xml:space="preserve"> SE REALIZARON EROGACIONES POR CONCEPTO DE PAGO DE SUELDOS, SALARIOS E IMPUESTOS AL PERSONAL</t>
    </r>
  </si>
  <si>
    <t xml:space="preserve">SE REALIZARON EROGACIONES POR CONCEPTO DE PAGO DE SUELDOS, SALARIOS E IMPUESTOS AL PERSONAL </t>
  </si>
  <si>
    <t>SE REALIZO EL MANTENIMIENTO Y CONSERVACIÓN DE  500 METROS DE LA RED SECUNDARIA DE AGUA POTABLE MEDIENTE LA REPARACIÓN DE FUGAS, SUSTITUCIÓN DE TUBERIAS Y VALVULAS, EN DIFERENTES COLONIAS DEL PERIMETRO DELEGACIONAL, EN BENEFICIO DIRECTO DE 12,000 HABITANTES.</t>
  </si>
  <si>
    <t>SE OTORGARON AYUDAS ECONÓMICAS A ADULTOS MAYORES DE ESCASOS RECURSOS QUE HABITAN EN LA DELEGACIÓN, BENEFICIANDO A 2.361 MUJERES Y 1,639 HOMBRES.</t>
  </si>
  <si>
    <t>FONDO, CONVENIO O SUBSIDIO:  Provisiones Salariales y Economicas-Programa de Fortalecimiento Financiero III-2016</t>
  </si>
  <si>
    <t>FONDO, CONVENIO O SUBSIDIO:RECURSOS FEDERALES-APORTACIONES FEDERALES PARA ENTIDADES FEDERATIVAS Y MUNICIPIOS-FONDO DE APORTACIONES PARA EL FORTALECIMIENTO DE LOS MUNICIPIOSY LAS DEMARCACIONES TERRITORIALES DEL DISTRITO FEDERAL(FORTAMUN)-2012-REMANENTES DE INTERESES</t>
  </si>
  <si>
    <t>FONDO, CONVENIO O SUBSIDIO:RECURSOS FEDERALES-APORTACIONES FEDERALES PARA ENTIDADES FEDERATIVAS Y MUNICIPIOS-FONDO DE APORTACIONES PARA EL FORTALECIMIENTO DE LOS MUNICIPIOSY LAS DEMARCACIONES TERRITORIALES DEL DISTRITO FEDERAL(FORTAMUN)-2013-REMANENTES DE INTERESES</t>
  </si>
  <si>
    <t>DERIVADO DE LA CONTINGENCIA PRESENTADA EN ESTA DEMARCACIÓN POR LA ESCASEZ DE AGUA POTABLE, LOS RECURSOS REMANENTES 2012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443.81 M3 DE AGUA POTABLE.</t>
  </si>
  <si>
    <t>FONDO, CONVENIO O SUBSIDIO:RECURSOS FEDERALES-APORTACIONES FEDERALES PARA ENTIDADES FEDERATIVAS Y MUNICIPIOS-FONDO DE APORTACIONES PARA EL FORTALECIMIENTO DE LOS MUNICIPIOSY LAS DEMARCACIONES TERRITORIALES DEL DISTRITO FEDERAL(FORTAMUN)-2014-REMANENTES DE INTERESES</t>
  </si>
  <si>
    <t>DERIVADO DE LA CONTINGENCIA PRESENTADA EN ESTA DEMARCACIÓN POR LA ESCASEZ DE AGUA POTABLE, LOS RECURSOS REMANENTES 2012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669.54 M3 DE AGUA POTABLE.</t>
  </si>
  <si>
    <t>DERIVADO DE LA CONTINGENCIA PRESENTADA EN ESTA DEMARCACIÓN POR LA ESCASEZ DE AGUA POTABLE, LOS RECURSOS REMANENTES 2013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228.04 M3 DE AGUA POTABLE.</t>
  </si>
  <si>
    <t>DERIVADO DE LA CONTINGENCIA PRESENTADA EN ESTA DEMARCACIÓN POR LA ESCASEZ DE AGUA POTABLE, LOS RECURSOS REMANENTES 2012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343.42 M3 DE AGUA POTABLE.</t>
  </si>
  <si>
    <t>FONDO, CONVENIO O SUBSIDIO:RECURSOS FEDERALES-APORTACIONES FEDERALES PARA ENTIDADES FEDERATIVAS Y MUNICIPIOS-FONDO DE APORTACIONES PARA EL FORTALECIMIENTO DE LOS MUNICIPIOSY LAS DEMARCACIONES TERRITORIALES DEL DISTRITO FEDERAL(FORTAMUN)-2015-REMANENTES DE INTERESES</t>
  </si>
  <si>
    <t xml:space="preserve">FONDO, CONVENIO O SUBSIDIO: 5P155 "RECURSOS FEDERALES-APORTACIONES FEDERALES PARA ENTIDADES FEDERATIVAS Y MUNICIPIOS-FONDO DE APORTACIONES PARA EL
FORTALECIMIENTO DE LOS MUNICIPIOS Y LAS DEMARCACIONES TERRITORIALES DEL DISTRITO FEDERAL (FORTAMUN)-2015-REMANENTES DE PRINCIPAL" </t>
  </si>
  <si>
    <t>FONDO, CONVENIO O SUBSIDIO: "RECURSOS FEDERALES-APORTACIONES FEDERALES PARA ENTIDADES FEDERATIVAS Y MUNICIPIOS-FONDO DE APORTACIONES PARA EL FORTALECIMIENTO DE LOS MUNICIPIOS Y LAS DEMARCACIONESTERRITORIALES DEL DISTRITO FEDERAL (FORTAMUN)-2015-REMANENTES DE INTERESES"</t>
  </si>
  <si>
    <t>DERIVADO DE LA CONTINGENCIA PRESENTADA EN ESTA DEMARCACIÓN POR LA ESCASEZ DE AGUA POTABLE, LOS RECURSOS REMANENTES 2012 DEL FORTAMUN SE DESTINARON AL ARRENDAMIENTO DE CARROS TANQUE (PIPAS PARA SUMINISTRO DE AGUA POTABLE), CON CAPACIDADES DE 10,000 LITROS, 20,000 LITROS Y 45,000 LITROS COLONIAS: A EFECTO DE DISTRIBUIR EL VITAL LÍQUIDO ENTRE LOS HABITANTES DE LAS COLONIAS: MOCTEZUMA 1RA. SECCIÓN, MOCTEZUMA 2DA SECCIÓN, PEÑÓN DE LOS BAÑOS, ARENAL 4TA SECCIÓN, FEDERAL, AVIACIÓN CIVIL, AARÓN SÁENZ, PUEBLA, AQUILES SERDAN, IGNACIO ZARAGOZA, MERCED BALBUENA, MAGDALENA MIXIUHCA Y ARTES GRÁFICAS DE ESTA DEMARCACIÓN, DISTRIBUYÉNDOSE UN TOTAL DE 797.19 M3 DE AGUA POTABLE.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</si>
</sst>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quot;$&quot;* #,##0.00_-;\-&quot;$&quot;* #,##0.00_-;_-&quot;$&quot;* &quot;-&quot;??_-;_-@_-"/>
    <numFmt numFmtId="165" formatCode="_-* #,##0.0_-;\-* #,##0.0_-;_-* &quot;-&quot;??_-;_-@_-"/>
    <numFmt numFmtId="166" formatCode="_-* #,##0_-;\-* #,##0_-;_-* &quot;-&quot;??_-;_-@_-"/>
    <numFmt numFmtId="167" formatCode="#,##0[$€];[Red]\-#,##0[$€]"/>
    <numFmt numFmtId="168" formatCode="_-* #,##0.00\ _P_t_s_-;\-* #,##0.00\ _P_t_s_-;_-* &quot;-&quot;??\ _P_t_s_-;_-@_-"/>
    <numFmt numFmtId="169" formatCode="#,##0.0_ ;[Red]\-#,##0.0\ "/>
    <numFmt numFmtId="170" formatCode="0.0%"/>
    <numFmt numFmtId="171" formatCode="#,##0.00_ ;\-#,##0.00\ "/>
    <numFmt numFmtId="172" formatCode="0.0"/>
  </numFmts>
  <fonts count="58">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9"/>
      <name val="Gotham Rounded Medium"/>
      <family val="3"/>
    </font>
    <font>
      <sz val="9"/>
      <name val="Gotham Rounded Medium"/>
      <family val="3"/>
    </font>
    <font>
      <sz val="8"/>
      <color theme="1"/>
      <name val="Gotham Rounded Book"/>
      <family val="3"/>
    </font>
    <font>
      <sz val="8"/>
      <color indexed="8"/>
      <name val="Gotham Rounded Book"/>
      <family val="3"/>
    </font>
    <font>
      <b/>
      <i/>
      <sz val="9"/>
      <name val="Gotham Rounded Book"/>
      <family val="3"/>
    </font>
    <font>
      <sz val="9"/>
      <name val="Arial"/>
      <family val="2"/>
    </font>
    <font>
      <b/>
      <sz val="9"/>
      <name val="Arial"/>
      <family val="2"/>
    </font>
    <font>
      <b/>
      <sz val="7.5"/>
      <name val="Gotham Rounded Book"/>
      <family val="3"/>
    </font>
    <font>
      <b/>
      <sz val="8"/>
      <name val="Gotham Rounded Book"/>
    </font>
    <font>
      <sz val="8"/>
      <name val="Gotham Rounded Book"/>
    </font>
    <font>
      <b/>
      <i/>
      <sz val="7"/>
      <name val="Gotham Rounded Book"/>
      <family val="3"/>
    </font>
    <font>
      <b/>
      <sz val="7"/>
      <name val="Arial"/>
      <family val="2"/>
    </font>
    <font>
      <sz val="7"/>
      <name val="Arial"/>
      <family val="2"/>
    </font>
    <font>
      <b/>
      <sz val="6"/>
      <name val="Gotham Rounded Book"/>
      <family val="3"/>
    </font>
  </fonts>
  <fills count="38">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11">
    <xf numFmtId="0" fontId="0" fillId="0" borderId="0"/>
    <xf numFmtId="43" fontId="3"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0" fontId="5" fillId="0" borderId="0"/>
    <xf numFmtId="0" fontId="4" fillId="0" borderId="0"/>
    <xf numFmtId="0" fontId="4" fillId="0" borderId="0"/>
    <xf numFmtId="0" fontId="23" fillId="0" borderId="0"/>
    <xf numFmtId="0" fontId="4" fillId="0" borderId="0"/>
    <xf numFmtId="0" fontId="23" fillId="0" borderId="0"/>
    <xf numFmtId="0" fontId="3"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9" fillId="13"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28" fillId="3" borderId="0" applyNumberFormat="0" applyBorder="0" applyAlignment="0" applyProtection="0"/>
    <xf numFmtId="0" fontId="33" fillId="7" borderId="19" applyNumberFormat="0" applyAlignment="0" applyProtection="0"/>
    <xf numFmtId="0" fontId="35" fillId="8" borderId="22" applyNumberFormat="0" applyAlignment="0" applyProtection="0"/>
    <xf numFmtId="0" fontId="34" fillId="0" borderId="21" applyNumberFormat="0" applyFill="0" applyAlignment="0" applyProtection="0"/>
    <xf numFmtId="0" fontId="27" fillId="0" borderId="0" applyNumberFormat="0" applyFill="0" applyBorder="0" applyAlignment="0" applyProtection="0"/>
    <xf numFmtId="0" fontId="39" fillId="10"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1" fillId="6" borderId="19" applyNumberFormat="0" applyAlignment="0" applyProtection="0"/>
    <xf numFmtId="167" fontId="40" fillId="0" borderId="0" applyFont="0" applyFill="0" applyBorder="0" applyAlignment="0" applyProtection="0"/>
    <xf numFmtId="0" fontId="7" fillId="0" borderId="0"/>
    <xf numFmtId="0" fontId="29"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4" fillId="0" borderId="0" applyFont="0" applyFill="0" applyBorder="0" applyAlignment="0" applyProtection="0"/>
    <xf numFmtId="164" fontId="41" fillId="0" borderId="0" applyFont="0" applyFill="0" applyBorder="0" applyAlignment="0" applyProtection="0"/>
    <xf numFmtId="0" fontId="30" fillId="5" borderId="0" applyNumberFormat="0" applyBorder="0" applyAlignment="0" applyProtection="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41" fillId="0" borderId="0"/>
    <xf numFmtId="0" fontId="4" fillId="0" borderId="0"/>
    <xf numFmtId="0" fontId="43" fillId="0" borderId="0"/>
    <xf numFmtId="0" fontId="2" fillId="9" borderId="23" applyNumberFormat="0" applyFont="0" applyAlignment="0" applyProtection="0"/>
    <xf numFmtId="0" fontId="7" fillId="34" borderId="23" applyNumberFormat="0" applyFont="0" applyAlignment="0" applyProtection="0"/>
    <xf numFmtId="0" fontId="32" fillId="7" borderId="20"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5" fillId="0" borderId="16" applyNumberFormat="0" applyFill="0" applyAlignment="0" applyProtection="0"/>
    <xf numFmtId="0" fontId="26" fillId="0" borderId="17" applyNumberFormat="0" applyFill="0" applyAlignment="0" applyProtection="0"/>
    <xf numFmtId="0" fontId="27" fillId="0" borderId="18" applyNumberFormat="0" applyFill="0" applyAlignment="0" applyProtection="0"/>
    <xf numFmtId="0" fontId="24" fillId="0" borderId="0" applyNumberFormat="0" applyFill="0" applyBorder="0" applyAlignment="0" applyProtection="0"/>
    <xf numFmtId="0" fontId="38" fillId="0" borderId="24" applyNumberFormat="0" applyFill="0" applyAlignment="0" applyProtection="0"/>
    <xf numFmtId="0" fontId="3" fillId="0" borderId="0"/>
    <xf numFmtId="0" fontId="1" fillId="0" borderId="0"/>
    <xf numFmtId="43" fontId="1" fillId="0" borderId="0" applyFont="0" applyFill="0" applyBorder="0" applyAlignment="0" applyProtection="0"/>
    <xf numFmtId="0" fontId="1" fillId="0" borderId="0"/>
    <xf numFmtId="0" fontId="3" fillId="0" borderId="0"/>
  </cellStyleXfs>
  <cellXfs count="712">
    <xf numFmtId="0" fontId="0" fillId="0" borderId="0" xfId="0"/>
    <xf numFmtId="0" fontId="8" fillId="0" borderId="0" xfId="0" applyFont="1"/>
    <xf numFmtId="0" fontId="14" fillId="0" borderId="0" xfId="0" applyFont="1" applyAlignment="1">
      <alignment horizontal="justify"/>
    </xf>
    <xf numFmtId="0" fontId="14" fillId="0" borderId="0" xfId="0" applyFont="1"/>
    <xf numFmtId="0" fontId="13" fillId="0" borderId="4" xfId="0" applyFont="1" applyBorder="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center" vertical="top"/>
    </xf>
    <xf numFmtId="0" fontId="12" fillId="0" borderId="0" xfId="0" applyFont="1" applyAlignment="1">
      <alignment horizontal="left" vertical="top" indent="9"/>
    </xf>
    <xf numFmtId="0" fontId="12" fillId="0" borderId="0" xfId="0" applyFont="1" applyAlignment="1">
      <alignment vertical="top"/>
    </xf>
    <xf numFmtId="0" fontId="12" fillId="0" borderId="0" xfId="0" applyFont="1" applyAlignment="1">
      <alignment horizontal="center" vertical="top"/>
    </xf>
    <xf numFmtId="0" fontId="9" fillId="0" borderId="0" xfId="0" applyFont="1" applyFill="1" applyBorder="1" applyAlignment="1">
      <alignment horizontal="center" vertical="center" wrapText="1"/>
    </xf>
    <xf numFmtId="0" fontId="8" fillId="0" borderId="0" xfId="0" applyFont="1" applyFill="1"/>
    <xf numFmtId="0" fontId="10" fillId="0" borderId="0" xfId="0" applyFont="1"/>
    <xf numFmtId="0" fontId="13" fillId="0" borderId="1" xfId="0" quotePrefix="1" applyFont="1" applyBorder="1" applyAlignment="1">
      <alignment horizontal="center"/>
    </xf>
    <xf numFmtId="0" fontId="13" fillId="0" borderId="0" xfId="0" applyFont="1"/>
    <xf numFmtId="0" fontId="8" fillId="0" borderId="0" xfId="12" applyFont="1" applyAlignment="1">
      <alignment wrapText="1"/>
    </xf>
    <xf numFmtId="0" fontId="8" fillId="0" borderId="0" xfId="12" applyFont="1"/>
    <xf numFmtId="0" fontId="8" fillId="0" borderId="0" xfId="13" applyFont="1" applyAlignment="1">
      <alignment wrapText="1"/>
    </xf>
    <xf numFmtId="0" fontId="8" fillId="0" borderId="0" xfId="13" applyFont="1"/>
    <xf numFmtId="0" fontId="11" fillId="0" borderId="0" xfId="12" applyFont="1" applyAlignment="1">
      <alignment horizontal="center" vertical="center" wrapText="1"/>
    </xf>
    <xf numFmtId="0" fontId="8" fillId="0" borderId="0" xfId="7" applyFont="1"/>
    <xf numFmtId="0" fontId="15" fillId="0" borderId="0" xfId="7" applyFont="1"/>
    <xf numFmtId="0" fontId="13" fillId="0" borderId="5" xfId="7" applyFont="1" applyBorder="1" applyAlignment="1">
      <alignment vertical="center" wrapText="1"/>
    </xf>
    <xf numFmtId="0" fontId="13" fillId="0" borderId="5" xfId="7" applyFont="1" applyBorder="1" applyAlignment="1">
      <alignment horizontal="justify" vertical="center" wrapText="1"/>
    </xf>
    <xf numFmtId="0" fontId="13" fillId="0" borderId="5" xfId="7" applyFont="1" applyBorder="1" applyAlignment="1">
      <alignment horizontal="center" vertical="center" wrapText="1"/>
    </xf>
    <xf numFmtId="0" fontId="13" fillId="0" borderId="4" xfId="7" applyFont="1" applyBorder="1" applyAlignment="1">
      <alignment horizontal="center" vertical="center" wrapText="1"/>
    </xf>
    <xf numFmtId="43" fontId="13" fillId="0" borderId="5" xfId="5" applyFont="1" applyBorder="1" applyAlignment="1">
      <alignment horizontal="center" vertical="center" wrapText="1"/>
    </xf>
    <xf numFmtId="43" fontId="13" fillId="0" borderId="4" xfId="5" applyFont="1" applyBorder="1" applyAlignment="1">
      <alignment horizontal="center" vertical="center" wrapText="1"/>
    </xf>
    <xf numFmtId="43" fontId="13" fillId="0" borderId="5" xfId="5" applyFont="1" applyBorder="1" applyAlignment="1">
      <alignment horizontal="justify" vertical="center" wrapText="1"/>
    </xf>
    <xf numFmtId="0" fontId="15" fillId="0" borderId="0" xfId="0" applyFont="1"/>
    <xf numFmtId="0" fontId="15" fillId="0" borderId="1" xfId="0" applyFont="1" applyBorder="1"/>
    <xf numFmtId="0" fontId="8" fillId="0" borderId="0" xfId="8" applyFont="1"/>
    <xf numFmtId="0" fontId="13" fillId="0" borderId="0" xfId="8" applyFont="1"/>
    <xf numFmtId="0" fontId="12" fillId="0" borderId="0" xfId="8" applyFont="1" applyAlignment="1">
      <alignment horizontal="left" vertical="top"/>
    </xf>
    <xf numFmtId="0" fontId="11" fillId="0" borderId="0" xfId="8" applyFont="1" applyAlignment="1">
      <alignment horizontal="left" vertical="top"/>
    </xf>
    <xf numFmtId="0" fontId="11" fillId="0" borderId="0" xfId="8" applyFont="1" applyAlignment="1">
      <alignment horizontal="center" vertical="top"/>
    </xf>
    <xf numFmtId="0" fontId="12" fillId="0" borderId="0" xfId="8" applyFont="1" applyAlignment="1">
      <alignment horizontal="left" vertical="top" indent="9"/>
    </xf>
    <xf numFmtId="0" fontId="12" fillId="0" borderId="0" xfId="8" applyFont="1" applyAlignment="1">
      <alignment horizontal="center" vertical="top"/>
    </xf>
    <xf numFmtId="0" fontId="8" fillId="0" borderId="0" xfId="6" applyFont="1"/>
    <xf numFmtId="0" fontId="8" fillId="0" borderId="6" xfId="6" applyFont="1" applyBorder="1"/>
    <xf numFmtId="0" fontId="12" fillId="0" borderId="7" xfId="6" applyFont="1" applyBorder="1"/>
    <xf numFmtId="0" fontId="11" fillId="0" borderId="7" xfId="6" applyFont="1" applyBorder="1" applyAlignment="1">
      <alignment vertical="center"/>
    </xf>
    <xf numFmtId="0" fontId="14" fillId="0" borderId="0" xfId="6" applyFont="1" applyAlignment="1">
      <alignment horizontal="justify"/>
    </xf>
    <xf numFmtId="0" fontId="13" fillId="0" borderId="6" xfId="6" applyFont="1" applyFill="1" applyBorder="1" applyAlignment="1">
      <alignment vertical="center" wrapText="1"/>
    </xf>
    <xf numFmtId="0" fontId="13" fillId="0" borderId="0" xfId="6" applyFont="1" applyFill="1" applyBorder="1" applyAlignment="1">
      <alignment horizontal="center" vertical="center" wrapText="1"/>
    </xf>
    <xf numFmtId="0" fontId="12" fillId="0" borderId="0" xfId="6" quotePrefix="1" applyFont="1" applyBorder="1" applyAlignment="1">
      <alignment vertical="center"/>
    </xf>
    <xf numFmtId="0" fontId="8" fillId="0" borderId="0" xfId="6" applyFont="1" applyAlignment="1"/>
    <xf numFmtId="0" fontId="12" fillId="0" borderId="0" xfId="6" quotePrefix="1" applyFont="1" applyBorder="1" applyAlignment="1">
      <alignment horizontal="justify" vertical="center"/>
    </xf>
    <xf numFmtId="0" fontId="13" fillId="0" borderId="0" xfId="6" applyFont="1"/>
    <xf numFmtId="0" fontId="12" fillId="0" borderId="0" xfId="6" applyFont="1"/>
    <xf numFmtId="0" fontId="18" fillId="0" borderId="0" xfId="6" applyFont="1"/>
    <xf numFmtId="0" fontId="13" fillId="0" borderId="1" xfId="0" quotePrefix="1" applyFont="1" applyBorder="1" applyAlignment="1">
      <alignment horizontal="center" vertical="center"/>
    </xf>
    <xf numFmtId="0" fontId="13" fillId="0" borderId="7" xfId="0" applyFont="1" applyBorder="1" applyAlignment="1">
      <alignment horizontal="center"/>
    </xf>
    <xf numFmtId="2" fontId="15" fillId="0" borderId="7" xfId="0" applyNumberFormat="1" applyFont="1" applyBorder="1"/>
    <xf numFmtId="0" fontId="15" fillId="0" borderId="7" xfId="0" applyFont="1" applyBorder="1"/>
    <xf numFmtId="0" fontId="13" fillId="0" borderId="2" xfId="0" quotePrefix="1" applyFont="1" applyBorder="1" applyAlignment="1">
      <alignment horizontal="center"/>
    </xf>
    <xf numFmtId="0" fontId="15" fillId="0" borderId="3" xfId="0" applyFont="1" applyBorder="1"/>
    <xf numFmtId="0" fontId="15" fillId="0" borderId="9" xfId="0" applyFont="1" applyBorder="1"/>
    <xf numFmtId="0" fontId="15" fillId="0" borderId="0" xfId="0" applyFont="1" applyAlignment="1">
      <alignment vertical="center"/>
    </xf>
    <xf numFmtId="0" fontId="13" fillId="0" borderId="1" xfId="0" applyFont="1" applyBorder="1" applyAlignment="1">
      <alignment horizontal="justify" vertical="center"/>
    </xf>
    <xf numFmtId="0" fontId="15" fillId="0" borderId="1" xfId="0" applyFont="1" applyBorder="1" applyAlignment="1">
      <alignment horizontal="justify" vertical="center"/>
    </xf>
    <xf numFmtId="2" fontId="15" fillId="0" borderId="1" xfId="0" applyNumberFormat="1" applyFont="1" applyBorder="1" applyAlignment="1">
      <alignment horizontal="justify" vertical="center"/>
    </xf>
    <xf numFmtId="0" fontId="15" fillId="0" borderId="10" xfId="0" applyFont="1" applyBorder="1" applyAlignment="1">
      <alignment horizontal="justify" vertical="center" wrapText="1"/>
    </xf>
    <xf numFmtId="0" fontId="13" fillId="0" borderId="2" xfId="0" applyFont="1" applyBorder="1" applyAlignment="1">
      <alignment horizontal="justify" vertical="center"/>
    </xf>
    <xf numFmtId="0" fontId="15" fillId="0" borderId="2" xfId="0" applyFont="1" applyBorder="1" applyAlignment="1">
      <alignment horizontal="justify" vertical="center"/>
    </xf>
    <xf numFmtId="0" fontId="15" fillId="0" borderId="9" xfId="0" applyFont="1" applyBorder="1" applyAlignment="1">
      <alignment horizontal="justify" vertical="center"/>
    </xf>
    <xf numFmtId="0" fontId="13" fillId="0" borderId="3" xfId="0" applyFont="1" applyBorder="1" applyAlignment="1">
      <alignment horizontal="justify" vertical="center"/>
    </xf>
    <xf numFmtId="0" fontId="15" fillId="0" borderId="3" xfId="0" applyFont="1" applyBorder="1" applyAlignment="1">
      <alignment horizontal="justify" vertical="center"/>
    </xf>
    <xf numFmtId="0" fontId="15" fillId="0" borderId="11" xfId="0" applyFont="1" applyBorder="1" applyAlignment="1">
      <alignment horizontal="justify" vertical="center"/>
    </xf>
    <xf numFmtId="0" fontId="13" fillId="0" borderId="12" xfId="0" applyFont="1" applyBorder="1" applyAlignment="1">
      <alignment horizontal="justify" vertical="center" wrapText="1"/>
    </xf>
    <xf numFmtId="0" fontId="15" fillId="0" borderId="4" xfId="0" applyFont="1" applyBorder="1" applyAlignment="1">
      <alignment horizontal="justify" vertical="center"/>
    </xf>
    <xf numFmtId="0" fontId="15" fillId="0" borderId="12" xfId="0" applyFont="1" applyBorder="1" applyAlignment="1">
      <alignment horizontal="justify" vertical="center"/>
    </xf>
    <xf numFmtId="0" fontId="15" fillId="0" borderId="2" xfId="0" applyFont="1" applyBorder="1"/>
    <xf numFmtId="0" fontId="13" fillId="0" borderId="3" xfId="0" applyFont="1" applyBorder="1" applyAlignment="1">
      <alignment horizontal="center" vertical="center"/>
    </xf>
    <xf numFmtId="0" fontId="13" fillId="0" borderId="4" xfId="0" applyFont="1" applyBorder="1" applyAlignment="1">
      <alignment horizontal="justify" vertical="center"/>
    </xf>
    <xf numFmtId="0" fontId="13" fillId="0" borderId="0" xfId="0" quotePrefix="1" applyFont="1" applyBorder="1" applyAlignment="1">
      <alignment horizontal="center"/>
    </xf>
    <xf numFmtId="0" fontId="15" fillId="0" borderId="0" xfId="0" applyFont="1" applyBorder="1" applyAlignment="1">
      <alignment horizontal="justify" vertical="center" wrapText="1"/>
    </xf>
    <xf numFmtId="0" fontId="15" fillId="0" borderId="13" xfId="0" applyFont="1" applyBorder="1" applyAlignment="1">
      <alignment horizontal="justify" vertical="center"/>
    </xf>
    <xf numFmtId="0" fontId="15" fillId="0" borderId="6" xfId="0" applyFont="1" applyBorder="1" applyAlignment="1">
      <alignment horizontal="justify" vertical="center"/>
    </xf>
    <xf numFmtId="0" fontId="15" fillId="0" borderId="0" xfId="0" applyFont="1" applyBorder="1" applyAlignment="1">
      <alignment horizontal="justify" vertical="center"/>
    </xf>
    <xf numFmtId="0" fontId="15" fillId="0" borderId="7" xfId="0" applyFont="1" applyBorder="1" applyAlignment="1">
      <alignment horizontal="justify" vertical="center"/>
    </xf>
    <xf numFmtId="0" fontId="13" fillId="0" borderId="0" xfId="0" quotePrefix="1" applyFont="1" applyBorder="1" applyAlignment="1">
      <alignment horizontal="center" vertical="center"/>
    </xf>
    <xf numFmtId="0" fontId="15" fillId="0" borderId="0" xfId="0" applyFont="1" applyAlignment="1">
      <alignment horizontal="justify" vertical="center"/>
    </xf>
    <xf numFmtId="0" fontId="19" fillId="0" borderId="0" xfId="8" applyFont="1" applyFill="1" applyAlignment="1">
      <alignment horizontal="left" vertical="top"/>
    </xf>
    <xf numFmtId="0" fontId="8" fillId="0" borderId="0" xfId="0" applyFont="1" applyBorder="1"/>
    <xf numFmtId="0" fontId="11" fillId="0" borderId="0" xfId="0" applyFont="1" applyBorder="1" applyAlignment="1">
      <alignment vertical="center"/>
    </xf>
    <xf numFmtId="0" fontId="9" fillId="0" borderId="0" xfId="0" applyFont="1" applyAlignment="1">
      <alignment vertical="center"/>
    </xf>
    <xf numFmtId="0" fontId="15" fillId="0" borderId="0" xfId="8" applyFont="1" applyAlignment="1">
      <alignment vertical="center"/>
    </xf>
    <xf numFmtId="0" fontId="13" fillId="0" borderId="4" xfId="0" applyFont="1" applyBorder="1" applyAlignment="1">
      <alignment horizontal="center" vertical="center"/>
    </xf>
    <xf numFmtId="0" fontId="20" fillId="0" borderId="0" xfId="0" applyFont="1" applyAlignment="1">
      <alignment vertical="center"/>
    </xf>
    <xf numFmtId="0" fontId="21" fillId="0" borderId="6" xfId="0" applyFont="1" applyBorder="1"/>
    <xf numFmtId="0" fontId="9" fillId="0" borderId="0" xfId="0" applyFont="1" applyAlignment="1">
      <alignment horizontal="left" vertical="center"/>
    </xf>
    <xf numFmtId="0" fontId="21" fillId="0" borderId="0" xfId="0" applyFont="1" applyBorder="1"/>
    <xf numFmtId="0" fontId="21" fillId="0" borderId="0" xfId="0" applyFont="1"/>
    <xf numFmtId="0" fontId="9" fillId="0" borderId="0" xfId="0" applyFont="1" applyBorder="1" applyAlignment="1">
      <alignment vertical="center"/>
    </xf>
    <xf numFmtId="0" fontId="8" fillId="0" borderId="0" xfId="8" applyFont="1" applyBorder="1"/>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2" xfId="0" applyFont="1" applyFill="1" applyBorder="1" applyAlignment="1">
      <alignment horizontal="centerContinuous" vertical="center"/>
    </xf>
    <xf numFmtId="0" fontId="13" fillId="2" borderId="4" xfId="0" applyFont="1" applyFill="1" applyBorder="1" applyAlignment="1">
      <alignment horizont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5" xfId="0" applyFont="1" applyFill="1" applyBorder="1" applyAlignment="1">
      <alignment horizontal="centerContinuous" vertical="center" wrapText="1"/>
    </xf>
    <xf numFmtId="0" fontId="14" fillId="2" borderId="12" xfId="0" applyFont="1" applyFill="1" applyBorder="1" applyAlignment="1">
      <alignment horizontal="centerContinuous" vertical="center" wrapText="1"/>
    </xf>
    <xf numFmtId="0" fontId="14" fillId="2" borderId="4" xfId="0" applyFont="1" applyFill="1" applyBorder="1" applyAlignment="1">
      <alignment horizontal="center" vertical="center" wrapText="1"/>
    </xf>
    <xf numFmtId="0" fontId="13"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0" xfId="8" applyFont="1" applyFill="1" applyBorder="1" applyAlignment="1">
      <alignment horizontal="centerContinuous" vertical="center" wrapText="1"/>
    </xf>
    <xf numFmtId="0" fontId="13" fillId="2" borderId="11" xfId="8" applyFont="1" applyFill="1" applyBorder="1" applyAlignment="1">
      <alignment horizontal="centerContinuous" vertical="center" wrapText="1"/>
    </xf>
    <xf numFmtId="0" fontId="14" fillId="2" borderId="4"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13" fillId="2" borderId="5" xfId="6" applyFont="1" applyFill="1" applyBorder="1" applyAlignment="1">
      <alignment horizontal="center" vertical="center" wrapText="1"/>
    </xf>
    <xf numFmtId="0" fontId="13" fillId="2" borderId="4" xfId="6"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8" fillId="0" borderId="0" xfId="0" applyFont="1" applyAlignment="1">
      <alignment horizontal="center"/>
    </xf>
    <xf numFmtId="0" fontId="12" fillId="0" borderId="0" xfId="0" applyFont="1" applyBorder="1" applyAlignment="1">
      <alignment horizontal="center" vertical="top"/>
    </xf>
    <xf numFmtId="0" fontId="11" fillId="0" borderId="0" xfId="0" applyFont="1" applyAlignment="1">
      <alignment vertical="center" wrapText="1"/>
    </xf>
    <xf numFmtId="0" fontId="9" fillId="0" borderId="7" xfId="0" applyFont="1" applyFill="1" applyBorder="1" applyAlignment="1">
      <alignment horizontal="center" vertical="center" wrapText="1"/>
    </xf>
    <xf numFmtId="0" fontId="12" fillId="0" borderId="0" xfId="0" applyFont="1"/>
    <xf numFmtId="0" fontId="11" fillId="0" borderId="25" xfId="0" applyFont="1" applyFill="1" applyBorder="1" applyAlignment="1">
      <alignment horizontal="center" vertical="center" wrapText="1"/>
    </xf>
    <xf numFmtId="0" fontId="11" fillId="0" borderId="25" xfId="0" quotePrefix="1" applyFont="1" applyFill="1" applyBorder="1" applyAlignment="1">
      <alignment horizontal="center" vertical="center"/>
    </xf>
    <xf numFmtId="0" fontId="12" fillId="0" borderId="25" xfId="0" applyFont="1" applyFill="1" applyBorder="1" applyAlignment="1">
      <alignment horizontal="center" vertical="center"/>
    </xf>
    <xf numFmtId="0" fontId="11" fillId="0" borderId="25" xfId="0" applyFont="1" applyFill="1" applyBorder="1" applyAlignment="1">
      <alignment horizontal="center" vertical="center"/>
    </xf>
    <xf numFmtId="0" fontId="12" fillId="0" borderId="25" xfId="0" quotePrefix="1" applyFont="1" applyFill="1" applyBorder="1" applyAlignment="1">
      <alignment horizontal="center" vertical="center"/>
    </xf>
    <xf numFmtId="0" fontId="12" fillId="0" borderId="25" xfId="0" applyFont="1" applyFill="1" applyBorder="1" applyAlignment="1">
      <alignment horizontal="justify" vertical="center" wrapText="1"/>
    </xf>
    <xf numFmtId="0" fontId="12" fillId="0" borderId="25"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12" fillId="0" borderId="25" xfId="0" applyFont="1" applyFill="1" applyBorder="1" applyAlignment="1">
      <alignment vertical="center" wrapText="1"/>
    </xf>
    <xf numFmtId="0" fontId="12" fillId="0" borderId="25" xfId="65" applyFont="1" applyFill="1" applyBorder="1" applyAlignment="1">
      <alignment horizontal="center" vertical="center" wrapText="1"/>
    </xf>
    <xf numFmtId="166" fontId="11" fillId="0" borderId="25" xfId="1" applyNumberFormat="1" applyFont="1" applyBorder="1" applyAlignment="1">
      <alignment horizontal="center" vertical="center"/>
    </xf>
    <xf numFmtId="170" fontId="11" fillId="0" borderId="25" xfId="0" quotePrefix="1" applyNumberFormat="1" applyFont="1" applyBorder="1" applyAlignment="1">
      <alignment horizontal="center" vertical="center"/>
    </xf>
    <xf numFmtId="166" fontId="12" fillId="0" borderId="25" xfId="1" applyNumberFormat="1" applyFont="1" applyBorder="1" applyAlignment="1">
      <alignment vertical="center"/>
    </xf>
    <xf numFmtId="3" fontId="12" fillId="0" borderId="25" xfId="0" quotePrefix="1" applyNumberFormat="1" applyFont="1" applyBorder="1" applyAlignment="1">
      <alignment horizontal="center" vertical="center"/>
    </xf>
    <xf numFmtId="3" fontId="11" fillId="0" borderId="25" xfId="0" quotePrefix="1" applyNumberFormat="1" applyFont="1" applyBorder="1" applyAlignment="1">
      <alignment horizontal="center" vertical="center"/>
    </xf>
    <xf numFmtId="3" fontId="12" fillId="0" borderId="25" xfId="1" applyNumberFormat="1" applyFont="1" applyBorder="1" applyAlignment="1">
      <alignment vertical="center"/>
    </xf>
    <xf numFmtId="3" fontId="12" fillId="0" borderId="25" xfId="1" applyNumberFormat="1" applyFont="1" applyFill="1" applyBorder="1" applyAlignment="1">
      <alignment vertical="center"/>
    </xf>
    <xf numFmtId="4" fontId="12" fillId="0" borderId="25" xfId="1" applyNumberFormat="1" applyFont="1" applyBorder="1" applyAlignment="1">
      <alignment vertical="center"/>
    </xf>
    <xf numFmtId="0" fontId="12" fillId="0" borderId="25" xfId="0" applyFont="1" applyBorder="1" applyAlignment="1">
      <alignment vertical="center"/>
    </xf>
    <xf numFmtId="0" fontId="13" fillId="0" borderId="26" xfId="0" applyFont="1" applyBorder="1" applyAlignment="1">
      <alignment horizontal="center" vertical="center"/>
    </xf>
    <xf numFmtId="0" fontId="13" fillId="0" borderId="26" xfId="0" quotePrefix="1" applyFont="1" applyBorder="1" applyAlignment="1">
      <alignment horizontal="center" vertical="center"/>
    </xf>
    <xf numFmtId="43" fontId="12" fillId="0" borderId="25" xfId="1" applyFont="1" applyBorder="1" applyAlignment="1">
      <alignment vertical="center"/>
    </xf>
    <xf numFmtId="165" fontId="12" fillId="0" borderId="25" xfId="1" applyNumberFormat="1" applyFont="1" applyBorder="1" applyAlignment="1">
      <alignment vertical="center"/>
    </xf>
    <xf numFmtId="0" fontId="13" fillId="0" borderId="26" xfId="8" applyFont="1" applyBorder="1" applyAlignment="1">
      <alignment horizontal="center" vertical="center"/>
    </xf>
    <xf numFmtId="0" fontId="13" fillId="0" borderId="26" xfId="8" quotePrefix="1" applyFont="1" applyBorder="1" applyAlignment="1">
      <alignment horizontal="center" vertical="center"/>
    </xf>
    <xf numFmtId="0" fontId="44" fillId="0" borderId="25" xfId="0" applyFont="1" applyFill="1" applyBorder="1" applyAlignment="1">
      <alignment horizontal="center" vertical="top"/>
    </xf>
    <xf numFmtId="0" fontId="45" fillId="0" borderId="25" xfId="0" applyFont="1" applyFill="1" applyBorder="1" applyAlignment="1">
      <alignment horizontal="center" vertical="top"/>
    </xf>
    <xf numFmtId="0" fontId="44" fillId="0" borderId="25" xfId="0" applyFont="1" applyFill="1" applyBorder="1" applyAlignment="1">
      <alignment horizontal="justify" vertical="center" wrapText="1"/>
    </xf>
    <xf numFmtId="0" fontId="44" fillId="0" borderId="25" xfId="0" applyFont="1" applyFill="1" applyBorder="1" applyAlignment="1">
      <alignment horizontal="center" vertical="top" wrapText="1"/>
    </xf>
    <xf numFmtId="0" fontId="13" fillId="0" borderId="25" xfId="8" quotePrefix="1" applyFont="1" applyBorder="1" applyAlignment="1">
      <alignment horizontal="center" vertical="center"/>
    </xf>
    <xf numFmtId="0" fontId="13" fillId="0" borderId="25" xfId="8" quotePrefix="1" applyFont="1" applyFill="1" applyBorder="1" applyAlignment="1">
      <alignment horizontal="center" vertical="center"/>
    </xf>
    <xf numFmtId="0" fontId="45" fillId="0" borderId="25" xfId="0" applyFont="1" applyFill="1" applyBorder="1" applyAlignment="1">
      <alignment horizontal="justify" vertical="center" wrapText="1"/>
    </xf>
    <xf numFmtId="0" fontId="45" fillId="0" borderId="25" xfId="0" applyFont="1" applyFill="1" applyBorder="1" applyAlignment="1">
      <alignment horizontal="center" vertical="top" wrapText="1"/>
    </xf>
    <xf numFmtId="0" fontId="13" fillId="0" borderId="25" xfId="8" applyFont="1" applyBorder="1" applyAlignment="1">
      <alignment horizontal="center" vertical="center"/>
    </xf>
    <xf numFmtId="166" fontId="13" fillId="0" borderId="25" xfId="2" applyNumberFormat="1" applyFont="1" applyBorder="1" applyAlignment="1">
      <alignment horizontal="center" vertical="center"/>
    </xf>
    <xf numFmtId="166" fontId="15" fillId="0" borderId="25" xfId="2" applyNumberFormat="1" applyFont="1" applyBorder="1" applyAlignment="1">
      <alignment vertical="center"/>
    </xf>
    <xf numFmtId="43" fontId="15" fillId="0" borderId="25" xfId="2" applyFont="1" applyBorder="1" applyAlignment="1">
      <alignment vertical="center"/>
    </xf>
    <xf numFmtId="0" fontId="15" fillId="0" borderId="25" xfId="8" applyFont="1" applyBorder="1" applyAlignment="1">
      <alignment vertical="center"/>
    </xf>
    <xf numFmtId="165" fontId="15" fillId="0" borderId="25" xfId="2" applyNumberFormat="1" applyFont="1" applyBorder="1" applyAlignment="1">
      <alignment vertical="center"/>
    </xf>
    <xf numFmtId="0" fontId="45" fillId="0" borderId="25" xfId="0" applyFont="1" applyFill="1" applyBorder="1" applyAlignment="1">
      <alignment horizontal="center" vertical="center" wrapText="1"/>
    </xf>
    <xf numFmtId="170" fontId="13" fillId="0" borderId="25" xfId="8" quotePrefix="1" applyNumberFormat="1" applyFont="1" applyFill="1" applyBorder="1" applyAlignment="1">
      <alignment horizontal="center" vertical="center"/>
    </xf>
    <xf numFmtId="0" fontId="13" fillId="0" borderId="25" xfId="8" quotePrefix="1" applyNumberFormat="1" applyFont="1" applyBorder="1" applyAlignment="1">
      <alignment horizontal="center" vertical="center"/>
    </xf>
    <xf numFmtId="0" fontId="44" fillId="0" borderId="25" xfId="0" applyFont="1" applyFill="1" applyBorder="1" applyAlignment="1">
      <alignment horizontal="left" vertical="center" wrapText="1"/>
    </xf>
    <xf numFmtId="0" fontId="45" fillId="0" borderId="25" xfId="0" applyFont="1" applyFill="1" applyBorder="1" applyAlignment="1">
      <alignment horizontal="left" vertical="center" wrapText="1"/>
    </xf>
    <xf numFmtId="3" fontId="15" fillId="0" borderId="32" xfId="0" applyNumberFormat="1" applyFont="1" applyFill="1" applyBorder="1" applyAlignment="1">
      <alignment horizontal="center" vertical="center" wrapText="1"/>
    </xf>
    <xf numFmtId="0" fontId="13" fillId="0" borderId="35" xfId="0" applyFont="1" applyBorder="1" applyAlignment="1">
      <alignment horizontal="center" vertical="center"/>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43" fontId="15" fillId="0" borderId="29" xfId="2" quotePrefix="1" applyFont="1" applyBorder="1" applyAlignment="1">
      <alignment horizontal="center" vertical="center"/>
    </xf>
    <xf numFmtId="43" fontId="15" fillId="0" borderId="29" xfId="0" quotePrefix="1" applyNumberFormat="1" applyFont="1" applyBorder="1" applyAlignment="1">
      <alignment horizontal="center" vertical="center"/>
    </xf>
    <xf numFmtId="0" fontId="15" fillId="0" borderId="30" xfId="0" quotePrefix="1" applyFont="1" applyFill="1" applyBorder="1" applyAlignment="1">
      <alignment horizontal="justify" vertical="center" wrapText="1"/>
    </xf>
    <xf numFmtId="43" fontId="15" fillId="0" borderId="32" xfId="2" applyFont="1" applyBorder="1" applyAlignment="1">
      <alignment horizontal="justify" vertical="center"/>
    </xf>
    <xf numFmtId="43" fontId="15" fillId="0" borderId="32" xfId="12" applyNumberFormat="1" applyFont="1" applyBorder="1" applyAlignment="1">
      <alignment horizontal="justify" vertical="center"/>
    </xf>
    <xf numFmtId="43" fontId="15" fillId="0" borderId="32" xfId="2" quotePrefix="1" applyFont="1" applyBorder="1" applyAlignment="1">
      <alignment horizontal="center" vertical="center"/>
    </xf>
    <xf numFmtId="0" fontId="15" fillId="0" borderId="33" xfId="12" applyFont="1" applyFill="1" applyBorder="1" applyAlignment="1">
      <alignment horizontal="justify" vertical="center" wrapText="1"/>
    </xf>
    <xf numFmtId="0" fontId="46" fillId="0" borderId="31"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32" xfId="0" applyFont="1" applyFill="1" applyBorder="1" applyAlignment="1">
      <alignment horizontal="justify" vertical="center" wrapText="1"/>
    </xf>
    <xf numFmtId="170" fontId="15" fillId="0" borderId="32" xfId="0" applyNumberFormat="1" applyFont="1" applyBorder="1" applyAlignment="1">
      <alignment horizontal="right" vertical="center" wrapText="1"/>
    </xf>
    <xf numFmtId="4" fontId="15" fillId="0" borderId="32" xfId="0" applyNumberFormat="1" applyFont="1" applyBorder="1" applyAlignment="1">
      <alignment horizontal="right" vertical="center" wrapText="1"/>
    </xf>
    <xf numFmtId="0" fontId="47" fillId="0" borderId="32" xfId="0" applyFont="1" applyFill="1" applyBorder="1" applyAlignment="1">
      <alignment horizontal="center" vertical="center" wrapText="1"/>
    </xf>
    <xf numFmtId="0" fontId="47" fillId="0" borderId="32" xfId="0" applyFont="1" applyFill="1" applyBorder="1" applyAlignment="1">
      <alignment horizontal="justify" vertical="center" wrapText="1"/>
    </xf>
    <xf numFmtId="0" fontId="46" fillId="0" borderId="28" xfId="0" applyFont="1" applyFill="1" applyBorder="1" applyAlignment="1">
      <alignment horizontal="center" vertical="center" wrapText="1"/>
    </xf>
    <xf numFmtId="0" fontId="46" fillId="0" borderId="29" xfId="0" applyFont="1" applyFill="1" applyBorder="1" applyAlignment="1">
      <alignment horizontal="center" vertical="center" wrapText="1"/>
    </xf>
    <xf numFmtId="0" fontId="46" fillId="0" borderId="29" xfId="0" applyFont="1" applyFill="1" applyBorder="1" applyAlignment="1">
      <alignment horizontal="justify" vertical="center" wrapText="1"/>
    </xf>
    <xf numFmtId="170" fontId="15" fillId="0" borderId="29" xfId="0" applyNumberFormat="1" applyFont="1" applyBorder="1" applyAlignment="1">
      <alignment horizontal="right" vertical="center" wrapText="1"/>
    </xf>
    <xf numFmtId="4" fontId="15" fillId="0" borderId="29" xfId="0" applyNumberFormat="1" applyFont="1" applyBorder="1" applyAlignment="1">
      <alignment horizontal="right"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1" fillId="0" borderId="0" xfId="0" applyFont="1" applyAlignment="1">
      <alignment vertical="center"/>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0" xfId="0" applyFont="1" applyBorder="1" applyAlignment="1">
      <alignment vertical="top" wrapText="1"/>
    </xf>
    <xf numFmtId="0" fontId="11" fillId="0" borderId="14" xfId="0" applyFont="1" applyBorder="1" applyAlignment="1">
      <alignment vertical="top"/>
    </xf>
    <xf numFmtId="0" fontId="11" fillId="0" borderId="6" xfId="0" applyFont="1" applyBorder="1" applyAlignment="1">
      <alignment vertical="top"/>
    </xf>
    <xf numFmtId="0" fontId="11" fillId="0" borderId="11" xfId="0" applyFont="1" applyBorder="1" applyAlignment="1">
      <alignment vertical="top"/>
    </xf>
    <xf numFmtId="0" fontId="11" fillId="0" borderId="0" xfId="0" applyFont="1" applyBorder="1" applyAlignment="1">
      <alignment horizontal="center" vertical="top"/>
    </xf>
    <xf numFmtId="0" fontId="12" fillId="0" borderId="15" xfId="0" applyFont="1" applyFill="1" applyBorder="1" applyAlignment="1">
      <alignment vertical="top" wrapText="1"/>
    </xf>
    <xf numFmtId="0" fontId="12" fillId="0" borderId="0" xfId="0" applyFont="1" applyFill="1" applyBorder="1" applyAlignment="1">
      <alignment vertical="top" wrapText="1"/>
    </xf>
    <xf numFmtId="0" fontId="12" fillId="0" borderId="10" xfId="0" applyFont="1" applyFill="1" applyBorder="1" applyAlignment="1">
      <alignment vertical="top" wrapText="1"/>
    </xf>
    <xf numFmtId="0" fontId="8" fillId="0" borderId="0" xfId="0" applyFont="1" applyFill="1" applyAlignment="1"/>
    <xf numFmtId="0" fontId="12" fillId="0" borderId="13" xfId="0" applyFont="1" applyFill="1" applyBorder="1" applyAlignment="1">
      <alignment vertical="top" wrapText="1"/>
    </xf>
    <xf numFmtId="0" fontId="8" fillId="0" borderId="0" xfId="0" applyFont="1" applyAlignment="1">
      <alignment horizontal="center" vertical="center" wrapText="1"/>
    </xf>
    <xf numFmtId="0" fontId="11" fillId="0" borderId="15" xfId="0" applyFont="1" applyFill="1" applyBorder="1" applyAlignment="1">
      <alignment vertical="top"/>
    </xf>
    <xf numFmtId="0" fontId="11" fillId="0" borderId="0" xfId="0" applyFont="1" applyFill="1" applyBorder="1" applyAlignment="1">
      <alignment vertical="top"/>
    </xf>
    <xf numFmtId="0" fontId="11" fillId="0" borderId="10" xfId="0" applyFont="1" applyFill="1" applyBorder="1" applyAlignment="1">
      <alignment vertical="top"/>
    </xf>
    <xf numFmtId="0" fontId="11" fillId="0" borderId="6" xfId="0" applyFont="1" applyFill="1" applyBorder="1" applyAlignment="1">
      <alignment vertical="top"/>
    </xf>
    <xf numFmtId="0" fontId="11" fillId="0" borderId="13" xfId="0" applyFont="1" applyFill="1" applyBorder="1" applyAlignment="1">
      <alignment vertical="top"/>
    </xf>
    <xf numFmtId="0" fontId="8" fillId="0" borderId="0" xfId="0" applyFont="1" applyAlignment="1">
      <alignment vertical="center" wrapText="1"/>
    </xf>
    <xf numFmtId="0" fontId="11" fillId="0" borderId="15" xfId="0" applyFont="1" applyBorder="1" applyAlignment="1">
      <alignment vertical="top" wrapText="1"/>
    </xf>
    <xf numFmtId="0" fontId="11" fillId="0" borderId="0" xfId="0" applyFont="1" applyBorder="1" applyAlignment="1">
      <alignment vertical="top" wrapText="1"/>
    </xf>
    <xf numFmtId="0" fontId="48" fillId="0" borderId="0" xfId="0" applyFont="1" applyBorder="1" applyAlignment="1">
      <alignment horizontal="center" vertical="top"/>
    </xf>
    <xf numFmtId="0" fontId="11" fillId="0" borderId="10" xfId="0" applyFont="1" applyBorder="1" applyAlignment="1">
      <alignment vertical="top" wrapText="1"/>
    </xf>
    <xf numFmtId="3" fontId="12" fillId="0" borderId="0" xfId="0" applyNumberFormat="1" applyFont="1" applyBorder="1" applyAlignment="1">
      <alignment horizontal="center" vertical="top"/>
    </xf>
    <xf numFmtId="3" fontId="11" fillId="35" borderId="0" xfId="0" applyNumberFormat="1" applyFont="1" applyFill="1" applyBorder="1" applyAlignment="1">
      <alignment horizontal="center" vertical="top"/>
    </xf>
    <xf numFmtId="0" fontId="48" fillId="0" borderId="0" xfId="0" applyFont="1" applyBorder="1" applyAlignment="1">
      <alignment vertical="top"/>
    </xf>
    <xf numFmtId="0" fontId="12" fillId="0" borderId="0" xfId="0" applyFont="1" applyBorder="1" applyAlignment="1">
      <alignment vertical="top"/>
    </xf>
    <xf numFmtId="0" fontId="49" fillId="0" borderId="0" xfId="0" applyFont="1" applyBorder="1" applyAlignment="1">
      <alignment vertical="top"/>
    </xf>
    <xf numFmtId="0" fontId="8" fillId="0" borderId="15" xfId="0" applyFont="1" applyBorder="1"/>
    <xf numFmtId="0" fontId="12" fillId="0" borderId="0" xfId="0" applyFont="1" applyBorder="1" applyAlignment="1">
      <alignment horizontal="left" vertical="center" wrapText="1" shrinkToFit="1"/>
    </xf>
    <xf numFmtId="0" fontId="0" fillId="0" borderId="0" xfId="0" applyBorder="1" applyAlignment="1">
      <alignment horizontal="left" wrapText="1" shrinkToFit="1"/>
    </xf>
    <xf numFmtId="0" fontId="48" fillId="35" borderId="0" xfId="0" applyFont="1" applyFill="1" applyBorder="1" applyAlignment="1">
      <alignment horizontal="center" vertical="top"/>
    </xf>
    <xf numFmtId="0" fontId="11" fillId="35" borderId="0" xfId="0" applyFont="1" applyFill="1" applyBorder="1" applyAlignment="1">
      <alignment vertical="top"/>
    </xf>
    <xf numFmtId="0" fontId="12" fillId="0" borderId="14" xfId="0" applyFont="1" applyFill="1" applyBorder="1" applyAlignment="1">
      <alignment vertical="top" wrapText="1"/>
    </xf>
    <xf numFmtId="0" fontId="12" fillId="0" borderId="6" xfId="0" applyFont="1" applyFill="1" applyBorder="1" applyAlignment="1">
      <alignment vertical="top" wrapText="1"/>
    </xf>
    <xf numFmtId="0" fontId="12" fillId="0" borderId="11" xfId="0" applyFont="1" applyFill="1" applyBorder="1" applyAlignment="1">
      <alignment vertical="top"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0" fontId="15" fillId="0" borderId="0" xfId="0" applyFont="1" applyBorder="1" applyAlignment="1">
      <alignment vertical="center"/>
    </xf>
    <xf numFmtId="0" fontId="11" fillId="0" borderId="0" xfId="0" applyFont="1" applyBorder="1" applyAlignment="1">
      <alignment vertical="justify"/>
    </xf>
    <xf numFmtId="0" fontId="11" fillId="0" borderId="0" xfId="0" applyFont="1" applyBorder="1" applyAlignment="1">
      <alignment horizontal="center" vertical="center"/>
    </xf>
    <xf numFmtId="0" fontId="12" fillId="0" borderId="0" xfId="0" applyFont="1" applyBorder="1"/>
    <xf numFmtId="0" fontId="49" fillId="0" borderId="10" xfId="0" applyFont="1" applyBorder="1" applyAlignment="1">
      <alignment horizontal="justify" vertical="center"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0" fontId="15" fillId="0" borderId="25" xfId="0" applyFont="1" applyBorder="1" applyAlignment="1">
      <alignment wrapText="1"/>
    </xf>
    <xf numFmtId="0" fontId="15" fillId="0" borderId="33" xfId="0" applyFont="1" applyFill="1" applyBorder="1" applyAlignment="1">
      <alignment horizontal="justify" vertical="center" wrapText="1"/>
    </xf>
    <xf numFmtId="0" fontId="11" fillId="0" borderId="15" xfId="0" applyNumberFormat="1" applyFont="1" applyBorder="1" applyAlignment="1">
      <alignment vertical="top"/>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2" fillId="0" borderId="15" xfId="0" applyFont="1" applyBorder="1" applyAlignment="1">
      <alignment horizontal="justify"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0" xfId="0" applyFont="1" applyBorder="1" applyAlignment="1">
      <alignment vertical="top" wrapText="1"/>
    </xf>
    <xf numFmtId="0" fontId="3" fillId="0" borderId="10" xfId="0" applyFont="1" applyBorder="1" applyAlignment="1">
      <alignment horizontal="justify" vertical="center" wrapText="1"/>
    </xf>
    <xf numFmtId="0" fontId="48" fillId="0" borderId="0" xfId="0" applyFont="1" applyBorder="1" applyAlignment="1">
      <alignment horizontal="center" vertical="top"/>
    </xf>
    <xf numFmtId="0" fontId="13" fillId="2" borderId="12" xfId="0" applyFont="1" applyFill="1" applyBorder="1" applyAlignment="1">
      <alignment horizontal="center" vertical="center" wrapText="1"/>
    </xf>
    <xf numFmtId="0" fontId="11" fillId="0" borderId="15" xfId="0" applyFont="1" applyFill="1" applyBorder="1" applyAlignment="1">
      <alignment vertical="top" wrapText="1"/>
    </xf>
    <xf numFmtId="0" fontId="11" fillId="0" borderId="0" xfId="0" applyFont="1" applyFill="1" applyBorder="1" applyAlignment="1">
      <alignment vertical="top" wrapText="1"/>
    </xf>
    <xf numFmtId="0" fontId="11" fillId="0" borderId="10" xfId="0" applyFont="1" applyFill="1" applyBorder="1" applyAlignment="1">
      <alignment vertical="top" wrapText="1"/>
    </xf>
    <xf numFmtId="49" fontId="11" fillId="0" borderId="3"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0" fontId="12" fillId="0" borderId="25" xfId="0" applyFont="1" applyFill="1" applyBorder="1" applyAlignment="1">
      <alignment vertical="top"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horizontal="left" vertical="justify"/>
    </xf>
    <xf numFmtId="0" fontId="3" fillId="0" borderId="0" xfId="0" applyFont="1" applyBorder="1" applyAlignment="1">
      <alignment horizontal="justify" vertical="center" wrapText="1"/>
    </xf>
    <xf numFmtId="0" fontId="49" fillId="0" borderId="0" xfId="0" applyFont="1" applyBorder="1" applyAlignment="1">
      <alignment horizontal="justify"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top" wrapText="1"/>
    </xf>
    <xf numFmtId="3" fontId="11" fillId="0" borderId="4" xfId="106" applyNumberFormat="1" applyFont="1" applyFill="1" applyBorder="1" applyAlignment="1">
      <alignment horizontal="center" vertical="center"/>
    </xf>
    <xf numFmtId="0" fontId="13" fillId="0" borderId="4" xfId="0" applyFont="1" applyFill="1" applyBorder="1" applyAlignment="1">
      <alignment horizontal="center" vertical="top" wrapText="1"/>
    </xf>
    <xf numFmtId="0" fontId="51" fillId="0" borderId="4" xfId="0" applyFont="1" applyFill="1" applyBorder="1" applyAlignment="1">
      <alignment horizontal="center" vertical="center"/>
    </xf>
    <xf numFmtId="3" fontId="13" fillId="0" borderId="4" xfId="106" applyNumberFormat="1" applyFont="1" applyFill="1" applyBorder="1" applyAlignment="1">
      <alignment horizontal="center" vertical="center"/>
    </xf>
    <xf numFmtId="0" fontId="13" fillId="0" borderId="4" xfId="0" applyFont="1" applyFill="1" applyBorder="1" applyAlignment="1">
      <alignment horizontal="center" vertical="center" wrapText="1"/>
    </xf>
    <xf numFmtId="3" fontId="11" fillId="0" borderId="4" xfId="106" applyNumberFormat="1" applyFont="1" applyFill="1" applyBorder="1" applyAlignment="1">
      <alignment horizontal="center" vertical="center" wrapText="1"/>
    </xf>
    <xf numFmtId="43" fontId="8" fillId="0" borderId="0" xfId="0" applyNumberFormat="1" applyFont="1"/>
    <xf numFmtId="43" fontId="15" fillId="0" borderId="25" xfId="2" applyNumberFormat="1" applyFont="1" applyBorder="1" applyAlignment="1">
      <alignment vertical="center"/>
    </xf>
    <xf numFmtId="10" fontId="13" fillId="0" borderId="25" xfId="8" quotePrefix="1" applyNumberFormat="1" applyFont="1" applyBorder="1" applyAlignment="1">
      <alignment horizontal="center" vertical="center"/>
    </xf>
    <xf numFmtId="10" fontId="15" fillId="0" borderId="25" xfId="2" applyNumberFormat="1" applyFont="1" applyBorder="1" applyAlignment="1">
      <alignment vertical="center"/>
    </xf>
    <xf numFmtId="10" fontId="15" fillId="0" borderId="25" xfId="8" applyNumberFormat="1" applyFont="1" applyBorder="1" applyAlignment="1">
      <alignment vertical="center"/>
    </xf>
    <xf numFmtId="10" fontId="13" fillId="0" borderId="25" xfId="8" quotePrefix="1" applyNumberFormat="1" applyFont="1" applyFill="1" applyBorder="1" applyAlignment="1">
      <alignment horizontal="center" vertical="center"/>
    </xf>
    <xf numFmtId="43" fontId="53" fillId="0" borderId="25" xfId="8" quotePrefix="1" applyNumberFormat="1" applyFont="1" applyFill="1" applyBorder="1" applyAlignment="1">
      <alignment horizontal="center" vertical="center"/>
    </xf>
    <xf numFmtId="43" fontId="53" fillId="0" borderId="25" xfId="8" quotePrefix="1" applyNumberFormat="1" applyFont="1" applyBorder="1" applyAlignment="1">
      <alignment horizontal="center" vertical="center"/>
    </xf>
    <xf numFmtId="43" fontId="53" fillId="0" borderId="25" xfId="2" applyNumberFormat="1" applyFont="1" applyBorder="1" applyAlignment="1">
      <alignment vertical="center"/>
    </xf>
    <xf numFmtId="43" fontId="53" fillId="0" borderId="25" xfId="2" applyNumberFormat="1" applyFont="1" applyFill="1" applyBorder="1" applyAlignment="1">
      <alignment horizontal="center" vertical="center"/>
    </xf>
    <xf numFmtId="43" fontId="45" fillId="0" borderId="25" xfId="0" applyNumberFormat="1" applyFont="1" applyFill="1" applyBorder="1" applyAlignment="1">
      <alignment horizontal="center" vertical="center"/>
    </xf>
    <xf numFmtId="43" fontId="15" fillId="0" borderId="1" xfId="0" applyNumberFormat="1" applyFont="1" applyBorder="1" applyAlignment="1">
      <alignment horizontal="justify" vertical="center"/>
    </xf>
    <xf numFmtId="43" fontId="15" fillId="0" borderId="3" xfId="0" applyNumberFormat="1" applyFont="1" applyBorder="1" applyAlignment="1">
      <alignment horizontal="justify" vertical="center"/>
    </xf>
    <xf numFmtId="43" fontId="13" fillId="0" borderId="25" xfId="8" applyNumberFormat="1" applyFont="1" applyBorder="1" applyAlignment="1">
      <alignment horizontal="center" vertical="center"/>
    </xf>
    <xf numFmtId="171" fontId="15" fillId="0" borderId="25" xfId="2" applyNumberFormat="1" applyFont="1" applyBorder="1" applyAlignment="1">
      <alignment vertical="center"/>
    </xf>
    <xf numFmtId="0" fontId="11" fillId="0" borderId="0" xfId="0" applyFont="1" applyAlignment="1">
      <alignment horizontal="center"/>
    </xf>
    <xf numFmtId="0" fontId="13" fillId="36" borderId="4" xfId="0" applyFont="1" applyFill="1" applyBorder="1" applyAlignment="1">
      <alignment horizontal="center" vertical="center" wrapText="1"/>
    </xf>
    <xf numFmtId="0" fontId="13" fillId="0" borderId="2" xfId="0" applyFont="1" applyBorder="1" applyAlignment="1">
      <alignment horizontal="center" vertical="center" wrapText="1"/>
    </xf>
    <xf numFmtId="43" fontId="15" fillId="0" borderId="3" xfId="1" applyFont="1" applyBorder="1" applyAlignment="1">
      <alignment vertical="center" wrapText="1"/>
    </xf>
    <xf numFmtId="43" fontId="15" fillId="0" borderId="3" xfId="1" applyFont="1" applyBorder="1" applyAlignment="1">
      <alignment horizontal="right" vertical="center" wrapText="1"/>
    </xf>
    <xf numFmtId="0" fontId="53" fillId="36" borderId="4" xfId="0" applyFont="1" applyFill="1" applyBorder="1" applyAlignment="1">
      <alignment horizontal="center" vertical="center" wrapText="1"/>
    </xf>
    <xf numFmtId="0" fontId="13" fillId="36" borderId="3" xfId="0" applyFont="1" applyFill="1" applyBorder="1" applyAlignment="1">
      <alignment horizontal="center" vertical="center" wrapText="1"/>
    </xf>
    <xf numFmtId="43" fontId="13" fillId="36" borderId="3" xfId="1" quotePrefix="1" applyFont="1" applyFill="1" applyBorder="1" applyAlignment="1">
      <alignment horizontal="center" vertical="center" wrapText="1"/>
    </xf>
    <xf numFmtId="0" fontId="13" fillId="36" borderId="6" xfId="0" quotePrefix="1" applyFont="1" applyFill="1" applyBorder="1" applyAlignment="1">
      <alignment horizontal="center" vertical="center" wrapText="1"/>
    </xf>
    <xf numFmtId="0" fontId="13" fillId="36" borderId="11" xfId="0" applyFont="1" applyFill="1" applyBorder="1" applyAlignment="1">
      <alignment vertical="center" wrapText="1"/>
    </xf>
    <xf numFmtId="0" fontId="13" fillId="0" borderId="0" xfId="0" applyFont="1" applyAlignment="1">
      <alignment vertical="center" wrapText="1"/>
    </xf>
    <xf numFmtId="43" fontId="15" fillId="0" borderId="1" xfId="1" applyFont="1" applyBorder="1" applyAlignment="1">
      <alignment vertical="center" wrapText="1"/>
    </xf>
    <xf numFmtId="43" fontId="15" fillId="0" borderId="1" xfId="1" applyFont="1" applyBorder="1" applyAlignment="1">
      <alignment horizontal="right" vertical="center" wrapText="1"/>
    </xf>
    <xf numFmtId="43" fontId="13" fillId="36" borderId="4" xfId="1" applyFont="1" applyFill="1" applyBorder="1" applyAlignment="1">
      <alignment vertical="center" wrapText="1"/>
    </xf>
    <xf numFmtId="43" fontId="15" fillId="0" borderId="2" xfId="1" applyFont="1" applyBorder="1" applyAlignment="1">
      <alignment vertical="center" wrapText="1"/>
    </xf>
    <xf numFmtId="43" fontId="53" fillId="36" borderId="4" xfId="0" applyNumberFormat="1" applyFont="1" applyFill="1" applyBorder="1" applyAlignment="1">
      <alignment vertical="center" wrapText="1"/>
    </xf>
    <xf numFmtId="43" fontId="15" fillId="0" borderId="1" xfId="0" applyNumberFormat="1" applyFont="1" applyBorder="1" applyAlignment="1">
      <alignment vertical="center" wrapText="1"/>
    </xf>
    <xf numFmtId="0" fontId="15" fillId="0" borderId="3" xfId="0" applyFont="1" applyBorder="1" applyAlignment="1">
      <alignment vertical="center" wrapText="1"/>
    </xf>
    <xf numFmtId="2" fontId="15" fillId="0" borderId="3" xfId="0" applyNumberFormat="1" applyFont="1" applyBorder="1" applyAlignment="1">
      <alignment vertical="center" wrapText="1"/>
    </xf>
    <xf numFmtId="43" fontId="15" fillId="0" borderId="4" xfId="0" applyNumberFormat="1" applyFont="1" applyBorder="1" applyAlignment="1">
      <alignment vertical="center" wrapText="1"/>
    </xf>
    <xf numFmtId="0" fontId="13" fillId="0" borderId="1" xfId="0" quotePrefix="1" applyFont="1" applyBorder="1" applyAlignment="1">
      <alignment horizontal="center" vertical="center" wrapText="1"/>
    </xf>
    <xf numFmtId="0" fontId="52" fillId="36" borderId="27" xfId="0" applyFont="1" applyFill="1" applyBorder="1"/>
    <xf numFmtId="0" fontId="52" fillId="36" borderId="27" xfId="0" applyFont="1" applyFill="1" applyBorder="1" applyAlignment="1">
      <alignment vertical="center"/>
    </xf>
    <xf numFmtId="0" fontId="52" fillId="36" borderId="27" xfId="0" applyFont="1" applyFill="1" applyBorder="1" applyAlignment="1">
      <alignment horizontal="center" vertical="center"/>
    </xf>
    <xf numFmtId="166" fontId="52" fillId="36" borderId="27" xfId="1" applyNumberFormat="1" applyFont="1" applyFill="1" applyBorder="1" applyAlignment="1">
      <alignment vertical="center"/>
    </xf>
    <xf numFmtId="43" fontId="52" fillId="36" borderId="27" xfId="1" applyFont="1" applyFill="1" applyBorder="1" applyAlignment="1">
      <alignment vertical="center"/>
    </xf>
    <xf numFmtId="165" fontId="52" fillId="36" borderId="27" xfId="1" applyNumberFormat="1" applyFont="1" applyFill="1" applyBorder="1" applyAlignment="1">
      <alignment vertical="center"/>
    </xf>
    <xf numFmtId="0" fontId="8" fillId="0" borderId="0" xfId="0" applyFont="1" applyAlignment="1">
      <alignment horizontal="justify"/>
    </xf>
    <xf numFmtId="0" fontId="13" fillId="0" borderId="26" xfId="0" applyFont="1" applyBorder="1" applyAlignment="1">
      <alignment horizontal="justify" vertical="center"/>
    </xf>
    <xf numFmtId="0" fontId="11" fillId="0" borderId="25" xfId="0" applyFont="1" applyFill="1" applyBorder="1" applyAlignment="1">
      <alignment horizontal="justify" vertical="center" wrapText="1"/>
    </xf>
    <xf numFmtId="0" fontId="12" fillId="0" borderId="25" xfId="0" quotePrefix="1" applyFont="1" applyFill="1" applyBorder="1" applyAlignment="1">
      <alignment horizontal="justify" vertical="center" wrapText="1"/>
    </xf>
    <xf numFmtId="0" fontId="11" fillId="0" borderId="25" xfId="65" applyFont="1" applyFill="1" applyBorder="1" applyAlignment="1">
      <alignment horizontal="justify" vertical="center" wrapText="1"/>
    </xf>
    <xf numFmtId="0" fontId="56" fillId="0" borderId="0" xfId="0" applyFont="1" applyBorder="1" applyAlignment="1">
      <alignment horizontal="justify" vertical="top"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1" fillId="0" borderId="31" xfId="0" quotePrefix="1" applyFont="1" applyFill="1" applyBorder="1" applyAlignment="1">
      <alignment horizontal="center" vertical="center" wrapText="1"/>
    </xf>
    <xf numFmtId="0" fontId="12" fillId="0" borderId="32" xfId="0" quotePrefix="1"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5" fillId="0" borderId="31" xfId="0" applyFont="1" applyBorder="1" applyAlignment="1">
      <alignment vertical="center" wrapText="1"/>
    </xf>
    <xf numFmtId="0" fontId="13" fillId="0" borderId="32" xfId="0" applyFont="1" applyBorder="1" applyAlignment="1">
      <alignment horizontal="center" vertical="center" wrapText="1"/>
    </xf>
    <xf numFmtId="0" fontId="11"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11" fillId="0" borderId="31" xfId="0" quotePrefix="1" applyFont="1" applyFill="1" applyBorder="1" applyAlignment="1">
      <alignment horizontal="center" vertical="top"/>
    </xf>
    <xf numFmtId="0" fontId="12" fillId="0" borderId="32" xfId="0" quotePrefix="1" applyFont="1" applyFill="1" applyBorder="1" applyAlignment="1">
      <alignment horizontal="center" vertical="top"/>
    </xf>
    <xf numFmtId="0" fontId="12" fillId="0" borderId="31" xfId="0" applyFont="1" applyFill="1" applyBorder="1" applyAlignment="1">
      <alignment horizontal="center" vertical="top"/>
    </xf>
    <xf numFmtId="0" fontId="12" fillId="0" borderId="32" xfId="0" applyFont="1" applyFill="1" applyBorder="1" applyAlignment="1">
      <alignment horizontal="center" vertical="top"/>
    </xf>
    <xf numFmtId="0" fontId="15" fillId="0" borderId="31" xfId="0" applyFont="1" applyBorder="1" applyAlignment="1">
      <alignment vertical="center"/>
    </xf>
    <xf numFmtId="0" fontId="13" fillId="0" borderId="32" xfId="0" applyFont="1" applyBorder="1" applyAlignment="1">
      <alignment horizontal="center" vertical="center"/>
    </xf>
    <xf numFmtId="0" fontId="15" fillId="0" borderId="34" xfId="0" applyFont="1" applyBorder="1" applyAlignment="1">
      <alignment vertical="center"/>
    </xf>
    <xf numFmtId="0" fontId="12" fillId="0" borderId="35" xfId="0" applyFont="1" applyFill="1" applyBorder="1" applyAlignment="1">
      <alignment horizontal="center" vertical="top"/>
    </xf>
    <xf numFmtId="0" fontId="13" fillId="0" borderId="30" xfId="0" applyFont="1" applyBorder="1" applyAlignment="1">
      <alignment horizontal="center" vertical="center"/>
    </xf>
    <xf numFmtId="0" fontId="12" fillId="0" borderId="33" xfId="0" quotePrefix="1"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2" fillId="0" borderId="33" xfId="0" applyFont="1" applyFill="1" applyBorder="1" applyAlignment="1">
      <alignment horizontal="center" vertical="center"/>
    </xf>
    <xf numFmtId="0" fontId="12" fillId="0" borderId="33" xfId="0" quotePrefix="1" applyFont="1" applyFill="1" applyBorder="1" applyAlignment="1">
      <alignment horizontal="center" vertical="top"/>
    </xf>
    <xf numFmtId="0" fontId="11" fillId="0" borderId="33" xfId="0" applyFont="1" applyFill="1" applyBorder="1" applyAlignment="1">
      <alignment horizontal="center" vertical="top"/>
    </xf>
    <xf numFmtId="0" fontId="15" fillId="0" borderId="33" xfId="0" applyFont="1" applyBorder="1" applyAlignment="1">
      <alignment wrapText="1"/>
    </xf>
    <xf numFmtId="0" fontId="11" fillId="0" borderId="36" xfId="0" applyFont="1" applyFill="1" applyBorder="1" applyAlignment="1">
      <alignment horizontal="center" vertical="top"/>
    </xf>
    <xf numFmtId="0" fontId="13" fillId="0" borderId="37" xfId="0" quotePrefix="1" applyFont="1" applyBorder="1" applyAlignment="1">
      <alignment horizontal="center" vertical="center"/>
    </xf>
    <xf numFmtId="43" fontId="15" fillId="0" borderId="38" xfId="0" applyNumberFormat="1" applyFont="1" applyBorder="1" applyAlignment="1">
      <alignment vertical="center" wrapText="1"/>
    </xf>
    <xf numFmtId="0" fontId="15" fillId="0" borderId="38" xfId="0" applyFont="1" applyBorder="1" applyAlignment="1">
      <alignment vertical="center" wrapText="1"/>
    </xf>
    <xf numFmtId="0" fontId="42" fillId="0" borderId="38" xfId="0" applyFont="1" applyBorder="1" applyAlignment="1">
      <alignment vertical="center"/>
    </xf>
    <xf numFmtId="0" fontId="3" fillId="0" borderId="38" xfId="0" applyFont="1" applyBorder="1"/>
    <xf numFmtId="43" fontId="15" fillId="0" borderId="38" xfId="0" applyNumberFormat="1" applyFont="1" applyBorder="1" applyAlignment="1">
      <alignment vertical="center"/>
    </xf>
    <xf numFmtId="0" fontId="15" fillId="0" borderId="38" xfId="0" applyFont="1" applyBorder="1" applyAlignment="1">
      <alignment vertical="center"/>
    </xf>
    <xf numFmtId="0" fontId="11" fillId="0" borderId="26" xfId="0" applyFont="1" applyFill="1" applyBorder="1" applyAlignment="1">
      <alignment horizontal="justify" vertical="center" wrapText="1"/>
    </xf>
    <xf numFmtId="0" fontId="12" fillId="0" borderId="27" xfId="0" applyFont="1" applyFill="1" applyBorder="1" applyAlignment="1">
      <alignment vertical="top" wrapText="1"/>
    </xf>
    <xf numFmtId="0" fontId="13" fillId="0" borderId="38" xfId="0" applyFont="1" applyFill="1" applyBorder="1" applyAlignment="1">
      <alignment horizontal="justify" vertical="center" wrapText="1"/>
    </xf>
    <xf numFmtId="0" fontId="8" fillId="0" borderId="38" xfId="0" applyFont="1" applyBorder="1" applyAlignment="1">
      <alignment horizontal="justify"/>
    </xf>
    <xf numFmtId="0" fontId="15" fillId="0" borderId="38" xfId="0" applyFont="1" applyBorder="1" applyAlignment="1">
      <alignment horizontal="justify" vertical="center" wrapText="1"/>
    </xf>
    <xf numFmtId="43" fontId="15" fillId="0" borderId="38" xfId="0" applyNumberFormat="1" applyFont="1" applyBorder="1" applyAlignment="1">
      <alignment horizontal="justify" vertical="center"/>
    </xf>
    <xf numFmtId="0" fontId="15" fillId="0" borderId="38" xfId="0" applyFont="1" applyBorder="1" applyAlignment="1">
      <alignment horizontal="justify" vertical="center"/>
    </xf>
    <xf numFmtId="0" fontId="15" fillId="0" borderId="39" xfId="0" applyFont="1" applyFill="1" applyBorder="1" applyAlignment="1">
      <alignment horizontal="justify" vertical="center" wrapText="1"/>
    </xf>
    <xf numFmtId="0" fontId="15" fillId="36" borderId="27" xfId="8" applyFont="1" applyFill="1" applyBorder="1" applyAlignment="1">
      <alignment vertical="center"/>
    </xf>
    <xf numFmtId="0" fontId="13" fillId="36" borderId="27" xfId="8" applyFont="1" applyFill="1" applyBorder="1" applyAlignment="1">
      <alignment horizontal="center" vertical="center"/>
    </xf>
    <xf numFmtId="166" fontId="15" fillId="36" borderId="27" xfId="2" applyNumberFormat="1" applyFont="1" applyFill="1" applyBorder="1" applyAlignment="1">
      <alignment vertical="center"/>
    </xf>
    <xf numFmtId="43" fontId="15" fillId="36" borderId="27" xfId="2" applyFont="1" applyFill="1" applyBorder="1" applyAlignment="1">
      <alignment vertical="center"/>
    </xf>
    <xf numFmtId="165" fontId="15" fillId="36" borderId="27" xfId="2" applyNumberFormat="1" applyFont="1" applyFill="1" applyBorder="1" applyAlignment="1">
      <alignment vertical="center"/>
    </xf>
    <xf numFmtId="0" fontId="52" fillId="36" borderId="27" xfId="8" applyFont="1" applyFill="1" applyBorder="1" applyAlignment="1">
      <alignment vertical="center"/>
    </xf>
    <xf numFmtId="0" fontId="52" fillId="36" borderId="27" xfId="8" applyFont="1" applyFill="1" applyBorder="1" applyAlignment="1">
      <alignment horizontal="center" vertical="center"/>
    </xf>
    <xf numFmtId="166" fontId="52" fillId="36" borderId="27" xfId="2" applyNumberFormat="1" applyFont="1" applyFill="1" applyBorder="1" applyAlignment="1">
      <alignment vertical="center"/>
    </xf>
    <xf numFmtId="43" fontId="52" fillId="36" borderId="27" xfId="2" applyNumberFormat="1" applyFont="1" applyFill="1" applyBorder="1" applyAlignment="1">
      <alignment vertical="center"/>
    </xf>
    <xf numFmtId="43" fontId="52" fillId="36" borderId="27" xfId="2" applyFont="1" applyFill="1" applyBorder="1" applyAlignment="1">
      <alignment vertical="center"/>
    </xf>
    <xf numFmtId="165" fontId="52" fillId="36" borderId="27" xfId="2" applyNumberFormat="1" applyFont="1" applyFill="1" applyBorder="1" applyAlignment="1">
      <alignment vertical="center"/>
    </xf>
    <xf numFmtId="43" fontId="53" fillId="0" borderId="25" xfId="8" applyNumberFormat="1" applyFont="1" applyFill="1" applyBorder="1" applyAlignment="1">
      <alignment horizontal="center" vertical="center"/>
    </xf>
    <xf numFmtId="10" fontId="53" fillId="0" borderId="25" xfId="8" quotePrefix="1" applyNumberFormat="1" applyFont="1" applyFill="1" applyBorder="1" applyAlignment="1">
      <alignment horizontal="center" vertical="center"/>
    </xf>
    <xf numFmtId="10" fontId="53" fillId="0" borderId="25" xfId="2" applyNumberFormat="1" applyFont="1" applyBorder="1" applyAlignment="1">
      <alignment vertical="center"/>
    </xf>
    <xf numFmtId="10" fontId="53" fillId="0" borderId="25" xfId="8" quotePrefix="1" applyNumberFormat="1" applyFont="1" applyBorder="1" applyAlignment="1">
      <alignment horizontal="center" vertical="center"/>
    </xf>
    <xf numFmtId="10" fontId="53" fillId="0" borderId="25" xfId="8" applyNumberFormat="1" applyFont="1" applyBorder="1" applyAlignment="1">
      <alignment vertical="center"/>
    </xf>
    <xf numFmtId="0" fontId="52" fillId="36" borderId="25" xfId="8" applyFont="1" applyFill="1" applyBorder="1" applyAlignment="1">
      <alignment vertical="center"/>
    </xf>
    <xf numFmtId="0" fontId="52" fillId="36" borderId="25" xfId="8" applyFont="1" applyFill="1" applyBorder="1" applyAlignment="1">
      <alignment horizontal="center" vertical="center"/>
    </xf>
    <xf numFmtId="166" fontId="52" fillId="36" borderId="25" xfId="2" applyNumberFormat="1" applyFont="1" applyFill="1" applyBorder="1" applyAlignment="1">
      <alignment vertical="center"/>
    </xf>
    <xf numFmtId="43" fontId="52" fillId="36" borderId="25" xfId="2" applyNumberFormat="1" applyFont="1" applyFill="1" applyBorder="1" applyAlignment="1">
      <alignment vertical="center"/>
    </xf>
    <xf numFmtId="43" fontId="52" fillId="36" borderId="25" xfId="2" applyFont="1" applyFill="1" applyBorder="1" applyAlignment="1">
      <alignment vertical="center"/>
    </xf>
    <xf numFmtId="165" fontId="52" fillId="36" borderId="25" xfId="2" applyNumberFormat="1" applyFont="1" applyFill="1" applyBorder="1" applyAlignment="1">
      <alignment vertical="center"/>
    </xf>
    <xf numFmtId="43" fontId="53" fillId="36" borderId="27" xfId="2" applyNumberFormat="1" applyFont="1" applyFill="1" applyBorder="1" applyAlignment="1">
      <alignment vertical="center"/>
    </xf>
    <xf numFmtId="0" fontId="13" fillId="36" borderId="27" xfId="8" applyFont="1" applyFill="1" applyBorder="1" applyAlignment="1">
      <alignment vertical="center"/>
    </xf>
    <xf numFmtId="166" fontId="13" fillId="36" borderId="27" xfId="2" applyNumberFormat="1" applyFont="1" applyFill="1" applyBorder="1" applyAlignment="1">
      <alignment vertical="center"/>
    </xf>
    <xf numFmtId="43" fontId="44" fillId="36" borderId="27" xfId="0" applyNumberFormat="1" applyFont="1" applyFill="1" applyBorder="1" applyAlignment="1">
      <alignment horizontal="center" vertical="center"/>
    </xf>
    <xf numFmtId="43" fontId="13" fillId="36" borderId="27" xfId="2" applyFont="1" applyFill="1" applyBorder="1" applyAlignment="1">
      <alignment vertical="center"/>
    </xf>
    <xf numFmtId="165" fontId="13" fillId="36" borderId="27" xfId="2" applyNumberFormat="1" applyFont="1" applyFill="1" applyBorder="1" applyAlignment="1">
      <alignment vertical="center"/>
    </xf>
    <xf numFmtId="0" fontId="12" fillId="0" borderId="25" xfId="0" quotePrefix="1" applyFont="1" applyFill="1" applyBorder="1" applyAlignment="1">
      <alignment horizontal="left" vertical="center" wrapText="1"/>
    </xf>
    <xf numFmtId="43" fontId="13" fillId="36" borderId="1" xfId="0" quotePrefix="1" applyNumberFormat="1" applyFont="1" applyFill="1" applyBorder="1" applyAlignment="1">
      <alignment horizontal="center" vertical="center"/>
    </xf>
    <xf numFmtId="2" fontId="13" fillId="36" borderId="11" xfId="0" quotePrefix="1" applyNumberFormat="1" applyFont="1" applyFill="1" applyBorder="1" applyAlignment="1">
      <alignment horizontal="center" vertical="center"/>
    </xf>
    <xf numFmtId="0" fontId="13" fillId="36" borderId="1" xfId="0" applyFont="1" applyFill="1" applyBorder="1" applyAlignment="1">
      <alignment horizontal="center" vertical="center"/>
    </xf>
    <xf numFmtId="0" fontId="15" fillId="36" borderId="1" xfId="0" applyFont="1" applyFill="1" applyBorder="1" applyAlignment="1">
      <alignment horizontal="justify" vertical="center"/>
    </xf>
    <xf numFmtId="43" fontId="15" fillId="36" borderId="1" xfId="0" applyNumberFormat="1" applyFont="1" applyFill="1" applyBorder="1" applyAlignment="1">
      <alignment horizontal="justify" vertical="center"/>
    </xf>
    <xf numFmtId="3" fontId="15" fillId="0" borderId="1" xfId="0" applyNumberFormat="1" applyFont="1" applyBorder="1" applyAlignment="1">
      <alignment horizontal="center" vertical="center"/>
    </xf>
    <xf numFmtId="43" fontId="15" fillId="0" borderId="0" xfId="0" applyNumberFormat="1" applyFont="1"/>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0" xfId="0" applyFont="1" applyBorder="1" applyAlignment="1">
      <alignment vertical="top"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2" fillId="0" borderId="6" xfId="0" applyFont="1" applyBorder="1" applyAlignment="1">
      <alignment horizontal="center" vertical="top"/>
    </xf>
    <xf numFmtId="3" fontId="11" fillId="0" borderId="0" xfId="0" applyNumberFormat="1" applyFont="1" applyBorder="1" applyAlignment="1">
      <alignment horizontal="center" vertical="top"/>
    </xf>
    <xf numFmtId="0" fontId="48" fillId="0" borderId="0" xfId="0" applyFont="1" applyBorder="1" applyAlignment="1">
      <alignment horizontal="center" vertical="top"/>
    </xf>
    <xf numFmtId="43" fontId="15" fillId="0" borderId="0" xfId="0" applyNumberFormat="1" applyFont="1" applyFill="1"/>
    <xf numFmtId="43" fontId="11" fillId="0" borderId="0" xfId="0" applyNumberFormat="1" applyFont="1" applyAlignment="1">
      <alignment horizontal="center" vertical="top"/>
    </xf>
    <xf numFmtId="43" fontId="12" fillId="0" borderId="28" xfId="0" quotePrefix="1" applyNumberFormat="1" applyFont="1" applyFill="1" applyBorder="1" applyAlignment="1">
      <alignment horizontal="center" vertical="center" wrapText="1"/>
    </xf>
    <xf numFmtId="43" fontId="12" fillId="0" borderId="29" xfId="0" quotePrefix="1" applyNumberFormat="1" applyFont="1" applyFill="1" applyBorder="1" applyAlignment="1">
      <alignment horizontal="center" vertical="center" wrapText="1"/>
    </xf>
    <xf numFmtId="0" fontId="12" fillId="0" borderId="30" xfId="0" applyFont="1" applyFill="1" applyBorder="1" applyAlignment="1">
      <alignment horizontal="justify" vertical="center" wrapText="1"/>
    </xf>
    <xf numFmtId="43" fontId="15" fillId="0" borderId="31" xfId="0" quotePrefix="1" applyNumberFormat="1" applyFont="1" applyFill="1" applyBorder="1" applyAlignment="1">
      <alignment horizontal="center" vertical="center" wrapText="1"/>
    </xf>
    <xf numFmtId="43" fontId="15" fillId="0" borderId="32" xfId="0" quotePrefix="1" applyNumberFormat="1" applyFont="1" applyFill="1" applyBorder="1" applyAlignment="1">
      <alignment horizontal="center" vertical="center" wrapText="1"/>
    </xf>
    <xf numFmtId="3" fontId="15" fillId="0" borderId="32" xfId="0" quotePrefix="1" applyNumberFormat="1" applyFont="1" applyFill="1" applyBorder="1" applyAlignment="1">
      <alignment horizontal="center" vertical="center" wrapText="1"/>
    </xf>
    <xf numFmtId="0" fontId="15" fillId="0" borderId="32" xfId="0" applyFont="1" applyFill="1" applyBorder="1" applyAlignment="1">
      <alignment horizontal="justify" vertical="center"/>
    </xf>
    <xf numFmtId="0" fontId="15" fillId="0" borderId="33" xfId="0" applyFont="1" applyFill="1" applyBorder="1" applyAlignment="1">
      <alignment horizontal="justify" vertical="center"/>
    </xf>
    <xf numFmtId="0" fontId="13" fillId="36" borderId="34" xfId="0" applyFont="1" applyFill="1" applyBorder="1" applyAlignment="1">
      <alignment horizontal="center" vertical="center"/>
    </xf>
    <xf numFmtId="0" fontId="13" fillId="36" borderId="35" xfId="0" applyFont="1" applyFill="1" applyBorder="1" applyAlignment="1">
      <alignment horizontal="justify" vertical="center"/>
    </xf>
    <xf numFmtId="43" fontId="13" fillId="36" borderId="35" xfId="0" applyNumberFormat="1" applyFont="1" applyFill="1" applyBorder="1" applyAlignment="1">
      <alignment horizontal="justify" vertical="center"/>
    </xf>
    <xf numFmtId="0" fontId="15" fillId="36" borderId="36" xfId="0" applyFont="1" applyFill="1" applyBorder="1" applyAlignment="1">
      <alignment horizontal="justify" vertical="center"/>
    </xf>
    <xf numFmtId="3" fontId="15" fillId="0" borderId="29" xfId="0" applyNumberFormat="1" applyFont="1" applyFill="1" applyBorder="1" applyAlignment="1">
      <alignment horizontal="center" vertical="center" wrapText="1"/>
    </xf>
    <xf numFmtId="43" fontId="15" fillId="0" borderId="29" xfId="0" quotePrefix="1" applyNumberFormat="1" applyFont="1" applyFill="1" applyBorder="1" applyAlignment="1">
      <alignment horizontal="center" vertical="center" wrapText="1"/>
    </xf>
    <xf numFmtId="0" fontId="10" fillId="36" borderId="34" xfId="0" applyFont="1" applyFill="1" applyBorder="1" applyAlignment="1">
      <alignment horizontal="center"/>
    </xf>
    <xf numFmtId="0" fontId="8" fillId="36" borderId="35" xfId="0" applyFont="1" applyFill="1" applyBorder="1"/>
    <xf numFmtId="43" fontId="13" fillId="36" borderId="35" xfId="0" applyNumberFormat="1" applyFont="1" applyFill="1" applyBorder="1"/>
    <xf numFmtId="4" fontId="8" fillId="0" borderId="0" xfId="0" applyNumberFormat="1" applyFont="1"/>
    <xf numFmtId="4" fontId="15" fillId="0" borderId="30" xfId="0" applyNumberFormat="1" applyFont="1" applyBorder="1" applyAlignment="1">
      <alignment horizontal="right" vertical="center" wrapText="1"/>
    </xf>
    <xf numFmtId="4" fontId="15" fillId="0" borderId="33" xfId="0" applyNumberFormat="1" applyFont="1" applyBorder="1" applyAlignment="1">
      <alignment horizontal="right" vertical="center" wrapText="1"/>
    </xf>
    <xf numFmtId="4" fontId="13" fillId="36" borderId="35" xfId="0" applyNumberFormat="1" applyFont="1" applyFill="1" applyBorder="1"/>
    <xf numFmtId="0" fontId="52" fillId="36" borderId="31" xfId="12" applyFont="1" applyFill="1" applyBorder="1" applyAlignment="1">
      <alignment horizontal="center" vertical="center" wrapText="1"/>
    </xf>
    <xf numFmtId="43" fontId="52" fillId="36" borderId="32" xfId="2" applyFont="1" applyFill="1" applyBorder="1" applyAlignment="1">
      <alignment horizontal="justify" vertical="center"/>
    </xf>
    <xf numFmtId="43" fontId="52" fillId="36" borderId="32" xfId="12" applyNumberFormat="1" applyFont="1" applyFill="1" applyBorder="1" applyAlignment="1">
      <alignment horizontal="justify" vertical="center"/>
    </xf>
    <xf numFmtId="0" fontId="52" fillId="36" borderId="33" xfId="12" applyFont="1" applyFill="1" applyBorder="1" applyAlignment="1">
      <alignment horizontal="justify" vertical="center" wrapText="1"/>
    </xf>
    <xf numFmtId="0" fontId="15" fillId="36" borderId="33" xfId="12" applyFont="1" applyFill="1" applyBorder="1" applyAlignment="1">
      <alignment horizontal="justify" vertical="center" wrapText="1"/>
    </xf>
    <xf numFmtId="43" fontId="15" fillId="0" borderId="0" xfId="12" applyNumberFormat="1" applyFont="1"/>
    <xf numFmtId="0" fontId="15" fillId="0" borderId="0" xfId="12" applyFont="1"/>
    <xf numFmtId="0" fontId="15" fillId="0" borderId="4" xfId="110" quotePrefix="1" applyFont="1" applyBorder="1" applyAlignment="1">
      <alignment horizontal="center" vertical="center" wrapText="1"/>
    </xf>
    <xf numFmtId="0" fontId="15" fillId="0" borderId="4" xfId="110" quotePrefix="1" applyFont="1" applyBorder="1" applyAlignment="1">
      <alignment horizontal="justify" vertical="center" wrapText="1"/>
    </xf>
    <xf numFmtId="0" fontId="13" fillId="0" borderId="4" xfId="110" applyFont="1" applyBorder="1" applyAlignment="1">
      <alignment horizontal="justify" vertical="center" wrapText="1"/>
    </xf>
    <xf numFmtId="2" fontId="15" fillId="0" borderId="4" xfId="110" applyNumberFormat="1" applyFont="1" applyFill="1" applyBorder="1" applyAlignment="1">
      <alignment horizontal="center" vertical="center" wrapText="1"/>
    </xf>
    <xf numFmtId="0" fontId="15" fillId="0" borderId="4" xfId="110" applyFont="1" applyBorder="1" applyAlignment="1">
      <alignment horizontal="center" vertical="center" wrapText="1"/>
    </xf>
    <xf numFmtId="0" fontId="13" fillId="0" borderId="4" xfId="110" applyFont="1" applyBorder="1" applyAlignment="1">
      <alignment horizontal="left" vertical="center" wrapText="1"/>
    </xf>
    <xf numFmtId="172" fontId="15" fillId="0" borderId="4" xfId="110" quotePrefix="1" applyNumberFormat="1" applyFont="1" applyFill="1" applyBorder="1" applyAlignment="1">
      <alignment horizontal="center" vertical="center" wrapText="1"/>
    </xf>
    <xf numFmtId="0" fontId="15" fillId="0" borderId="4" xfId="110" quotePrefix="1" applyFont="1" applyBorder="1" applyAlignment="1">
      <alignment vertical="center" wrapText="1"/>
    </xf>
    <xf numFmtId="43" fontId="11" fillId="0" borderId="4" xfId="0" applyNumberFormat="1" applyFont="1" applyFill="1" applyBorder="1" applyAlignment="1">
      <alignment horizontal="center" vertical="center"/>
    </xf>
    <xf numFmtId="0" fontId="11" fillId="0" borderId="0" xfId="0" applyFont="1" applyFill="1" applyAlignment="1">
      <alignment vertical="center"/>
    </xf>
    <xf numFmtId="43" fontId="11" fillId="0" borderId="4" xfId="0" applyNumberFormat="1" applyFont="1" applyFill="1" applyBorder="1" applyAlignment="1">
      <alignment horizontal="center" vertical="center" wrapText="1"/>
    </xf>
    <xf numFmtId="0" fontId="11" fillId="0" borderId="0" xfId="0" applyFont="1" applyFill="1" applyAlignment="1">
      <alignment vertical="center" wrapText="1"/>
    </xf>
    <xf numFmtId="0" fontId="13" fillId="35" borderId="12" xfId="0" applyFont="1" applyFill="1" applyBorder="1" applyAlignment="1">
      <alignment horizontal="center" vertical="center" wrapText="1"/>
    </xf>
    <xf numFmtId="0" fontId="11" fillId="0" borderId="13" xfId="0" applyFont="1" applyBorder="1" applyAlignment="1">
      <alignment vertical="top"/>
    </xf>
    <xf numFmtId="0" fontId="12" fillId="0" borderId="13" xfId="0" applyFont="1" applyBorder="1" applyAlignment="1">
      <alignment vertical="top" wrapText="1"/>
    </xf>
    <xf numFmtId="0" fontId="8" fillId="0" borderId="0" xfId="0" applyFont="1" applyFill="1" applyAlignment="1">
      <alignment horizontal="center" vertical="center" wrapText="1"/>
    </xf>
    <xf numFmtId="0" fontId="8" fillId="0" borderId="6" xfId="0" applyFont="1" applyFill="1" applyBorder="1"/>
    <xf numFmtId="0" fontId="11" fillId="0" borderId="15" xfId="0" applyFont="1" applyBorder="1" applyAlignment="1">
      <alignment horizontal="justify" vertical="top"/>
    </xf>
    <xf numFmtId="0" fontId="11" fillId="0" borderId="0" xfId="0" applyFont="1" applyBorder="1" applyAlignment="1">
      <alignment horizontal="justify" vertical="top"/>
    </xf>
    <xf numFmtId="0" fontId="11" fillId="0" borderId="10" xfId="0" applyFont="1" applyBorder="1" applyAlignment="1">
      <alignment horizontal="justify" vertical="top"/>
    </xf>
    <xf numFmtId="0" fontId="8" fillId="0" borderId="6" xfId="0" applyFont="1" applyBorder="1"/>
    <xf numFmtId="0" fontId="57" fillId="0" borderId="4" xfId="0" applyFont="1" applyFill="1" applyBorder="1" applyAlignment="1">
      <alignment horizontal="center" vertical="center"/>
    </xf>
    <xf numFmtId="0" fontId="57" fillId="0" borderId="4" xfId="0" applyFont="1" applyFill="1" applyBorder="1" applyAlignment="1">
      <alignment horizontal="center" vertical="center" wrapText="1"/>
    </xf>
    <xf numFmtId="43" fontId="15" fillId="0" borderId="0" xfId="1" applyFont="1" applyAlignment="1">
      <alignment vertical="center"/>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170" fontId="11" fillId="0" borderId="25" xfId="0" quotePrefix="1" applyNumberFormat="1" applyFont="1" applyFill="1" applyBorder="1" applyAlignment="1">
      <alignment horizontal="center" vertical="center"/>
    </xf>
    <xf numFmtId="43" fontId="12" fillId="0" borderId="25" xfId="1" applyFont="1" applyFill="1" applyBorder="1" applyAlignment="1">
      <alignment vertical="center"/>
    </xf>
    <xf numFmtId="0" fontId="54" fillId="0" borderId="0" xfId="7" applyFont="1" applyBorder="1" applyAlignment="1">
      <alignment horizontal="justify" vertical="top" wrapText="1"/>
    </xf>
    <xf numFmtId="0" fontId="55" fillId="0" borderId="0" xfId="0" applyFont="1" applyBorder="1" applyAlignment="1">
      <alignment horizontal="justify" vertical="top" wrapText="1"/>
    </xf>
    <xf numFmtId="0" fontId="55" fillId="0" borderId="6" xfId="0" applyFont="1" applyBorder="1" applyAlignment="1">
      <alignment horizontal="justify" vertical="top" wrapText="1"/>
    </xf>
    <xf numFmtId="0" fontId="20" fillId="0" borderId="0" xfId="0" applyFont="1" applyAlignment="1">
      <alignment horizontal="center" vertical="center"/>
    </xf>
    <xf numFmtId="0" fontId="20" fillId="0" borderId="0" xfId="0" applyFont="1" applyAlignment="1">
      <alignment horizontal="center" vertical="center" wrapText="1"/>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0" borderId="5" xfId="0" applyFont="1" applyBorder="1" applyAlignment="1">
      <alignment horizontal="justify" vertical="center"/>
    </xf>
    <xf numFmtId="0" fontId="11" fillId="0" borderId="7" xfId="0" applyFont="1" applyBorder="1" applyAlignment="1">
      <alignment horizontal="justify" vertical="center"/>
    </xf>
    <xf numFmtId="0" fontId="11" fillId="0" borderId="12" xfId="0" applyFont="1" applyBorder="1" applyAlignment="1">
      <alignment horizontal="justify" vertical="center"/>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37" borderId="8" xfId="0" applyFont="1" applyFill="1" applyBorder="1" applyAlignment="1">
      <alignment horizontal="left" vertical="center" wrapText="1"/>
    </xf>
    <xf numFmtId="0" fontId="15" fillId="37" borderId="9" xfId="0" applyFont="1" applyFill="1" applyBorder="1" applyAlignment="1">
      <alignment horizontal="left" vertical="center" wrapText="1"/>
    </xf>
    <xf numFmtId="0" fontId="15" fillId="0" borderId="14"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5"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12" xfId="0" applyFont="1" applyBorder="1" applyAlignment="1">
      <alignment horizontal="justify" vertical="center" wrapText="1"/>
    </xf>
    <xf numFmtId="0" fontId="13" fillId="36" borderId="5" xfId="0" applyFont="1" applyFill="1" applyBorder="1" applyAlignment="1">
      <alignment horizontal="center" vertical="center" wrapText="1"/>
    </xf>
    <xf numFmtId="0" fontId="13" fillId="36" borderId="1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5" xfId="0" applyFont="1" applyBorder="1" applyAlignment="1">
      <alignment horizontal="left" vertical="center" wrapText="1"/>
    </xf>
    <xf numFmtId="0" fontId="15" fillId="0" borderId="10" xfId="0" applyFont="1" applyBorder="1" applyAlignment="1">
      <alignment horizontal="left" vertical="center" wrapText="1"/>
    </xf>
    <xf numFmtId="0" fontId="10"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2" borderId="8" xfId="8" applyFont="1" applyFill="1" applyBorder="1" applyAlignment="1">
      <alignment horizontal="center" vertical="center" wrapText="1"/>
    </xf>
    <xf numFmtId="0" fontId="9" fillId="2" borderId="13"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4"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9" fillId="2" borderId="11" xfId="8" applyFont="1" applyFill="1" applyBorder="1" applyAlignment="1">
      <alignment horizontal="center" vertical="center" wrapText="1"/>
    </xf>
    <xf numFmtId="0" fontId="13" fillId="2" borderId="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5"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1" fillId="0" borderId="5" xfId="8" applyFont="1" applyBorder="1" applyAlignment="1">
      <alignment horizontal="justify" vertical="center"/>
    </xf>
    <xf numFmtId="0" fontId="11" fillId="0" borderId="7" xfId="8" applyFont="1" applyBorder="1" applyAlignment="1">
      <alignment horizontal="justify" vertical="center"/>
    </xf>
    <xf numFmtId="0" fontId="11" fillId="0" borderId="12" xfId="8" applyFont="1" applyBorder="1" applyAlignment="1">
      <alignment horizontal="justify" vertical="center"/>
    </xf>
    <xf numFmtId="0" fontId="13" fillId="2" borderId="2" xfId="8" applyFont="1" applyFill="1" applyBorder="1" applyAlignment="1">
      <alignment horizontal="center" vertical="center"/>
    </xf>
    <xf numFmtId="0" fontId="13" fillId="2" borderId="1" xfId="8" applyFont="1" applyFill="1" applyBorder="1" applyAlignment="1">
      <alignment horizontal="center" vertical="center"/>
    </xf>
    <xf numFmtId="0" fontId="13" fillId="2" borderId="3" xfId="8" applyFont="1" applyFill="1" applyBorder="1" applyAlignment="1">
      <alignment horizontal="center" vertical="center"/>
    </xf>
    <xf numFmtId="0" fontId="13" fillId="2" borderId="5" xfId="8" applyFont="1" applyFill="1" applyBorder="1" applyAlignment="1">
      <alignment horizontal="center" vertical="center" wrapText="1"/>
    </xf>
    <xf numFmtId="0" fontId="13" fillId="2" borderId="7"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4" fillId="2" borderId="5" xfId="8" applyFont="1" applyFill="1" applyBorder="1" applyAlignment="1">
      <alignment horizontal="center" vertical="center" wrapText="1"/>
    </xf>
    <xf numFmtId="0" fontId="14" fillId="2" borderId="12" xfId="8" applyFont="1" applyFill="1" applyBorder="1" applyAlignment="1">
      <alignment horizontal="center" vertical="center" wrapText="1"/>
    </xf>
    <xf numFmtId="0" fontId="14" fillId="2" borderId="5" xfId="8" applyFont="1" applyFill="1" applyBorder="1" applyAlignment="1">
      <alignment horizontal="center" wrapText="1"/>
    </xf>
    <xf numFmtId="0" fontId="14" fillId="2" borderId="7" xfId="8" applyFont="1" applyFill="1" applyBorder="1" applyAlignment="1">
      <alignment horizontal="center" wrapText="1"/>
    </xf>
    <xf numFmtId="0" fontId="14" fillId="2" borderId="12" xfId="8" applyFont="1" applyFill="1" applyBorder="1" applyAlignment="1">
      <alignment horizontal="center" wrapText="1"/>
    </xf>
    <xf numFmtId="0" fontId="13" fillId="0" borderId="0" xfId="0" quotePrefix="1" applyFont="1" applyBorder="1" applyAlignment="1">
      <alignment horizontal="justify" vertical="center"/>
    </xf>
    <xf numFmtId="0" fontId="13" fillId="2" borderId="5"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4" fontId="12" fillId="0" borderId="14" xfId="0" quotePrefix="1" applyNumberFormat="1" applyFont="1" applyBorder="1" applyAlignment="1">
      <alignment horizontal="justify" vertical="center" wrapText="1"/>
    </xf>
    <xf numFmtId="0" fontId="0" fillId="0" borderId="6" xfId="0" applyBorder="1" applyAlignment="1">
      <alignment horizontal="justify" vertical="center" wrapText="1"/>
    </xf>
    <xf numFmtId="0" fontId="0" fillId="0" borderId="11" xfId="0" applyBorder="1" applyAlignment="1">
      <alignment horizontal="justify" vertical="center" wrapText="1"/>
    </xf>
    <xf numFmtId="0" fontId="12" fillId="0" borderId="15" xfId="0" quotePrefix="1" applyFont="1" applyBorder="1" applyAlignment="1">
      <alignment horizontal="justify" vertical="center" wrapText="1"/>
    </xf>
    <xf numFmtId="0" fontId="11" fillId="0" borderId="5" xfId="0" applyFont="1" applyBorder="1" applyAlignment="1">
      <alignment horizontal="justify" vertical="center" wrapText="1"/>
    </xf>
    <xf numFmtId="0" fontId="8" fillId="0" borderId="5" xfId="0" applyFont="1" applyBorder="1" applyAlignment="1">
      <alignment horizontal="justify" vertical="center" wrapText="1"/>
    </xf>
    <xf numFmtId="0" fontId="10" fillId="0" borderId="7" xfId="0" quotePrefix="1" applyFont="1" applyBorder="1" applyAlignment="1">
      <alignment horizontal="justify" vertical="center"/>
    </xf>
    <xf numFmtId="0" fontId="10" fillId="0" borderId="12" xfId="0" quotePrefix="1" applyFont="1" applyBorder="1" applyAlignment="1">
      <alignment horizontal="justify" vertical="center"/>
    </xf>
    <xf numFmtId="0" fontId="11" fillId="0" borderId="0" xfId="0" applyFont="1" applyBorder="1" applyAlignment="1">
      <alignment horizontal="center" vertical="top"/>
    </xf>
    <xf numFmtId="0" fontId="13" fillId="2" borderId="12" xfId="0" applyFont="1" applyFill="1" applyBorder="1" applyAlignment="1">
      <alignment horizontal="center" vertical="center" wrapText="1"/>
    </xf>
    <xf numFmtId="0" fontId="12" fillId="0" borderId="8" xfId="0" applyFont="1" applyBorder="1" applyAlignment="1">
      <alignment horizontal="center" vertical="top"/>
    </xf>
    <xf numFmtId="0" fontId="12" fillId="0" borderId="13" xfId="0" applyFont="1" applyBorder="1" applyAlignment="1">
      <alignment horizontal="center" vertical="top"/>
    </xf>
    <xf numFmtId="0" fontId="12" fillId="0" borderId="9" xfId="0" applyFont="1" applyBorder="1" applyAlignment="1">
      <alignment horizontal="center" vertical="top"/>
    </xf>
    <xf numFmtId="0" fontId="11" fillId="0" borderId="15" xfId="0" applyFont="1" applyBorder="1" applyAlignment="1">
      <alignment horizontal="justify" vertical="top" wrapText="1"/>
    </xf>
    <xf numFmtId="0" fontId="11" fillId="0" borderId="0" xfId="0" applyFont="1" applyBorder="1" applyAlignment="1">
      <alignment horizontal="justify" vertical="top" wrapText="1"/>
    </xf>
    <xf numFmtId="0" fontId="11" fillId="0" borderId="10" xfId="0" applyFont="1" applyBorder="1" applyAlignment="1">
      <alignment horizontal="justify" vertical="top" wrapText="1"/>
    </xf>
    <xf numFmtId="0" fontId="12"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10" xfId="0" applyFont="1" applyBorder="1" applyAlignment="1">
      <alignment horizontal="left" vertical="top" wrapText="1"/>
    </xf>
    <xf numFmtId="0" fontId="11" fillId="0" borderId="15"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0" xfId="0" applyFont="1" applyBorder="1" applyAlignment="1">
      <alignment horizontal="justify" vertical="center" wrapText="1"/>
    </xf>
    <xf numFmtId="0" fontId="12" fillId="0" borderId="15" xfId="0" applyFont="1" applyFill="1" applyBorder="1" applyAlignment="1">
      <alignment vertical="top" wrapText="1"/>
    </xf>
    <xf numFmtId="0" fontId="12" fillId="0" borderId="0" xfId="0" applyFont="1" applyFill="1" applyBorder="1" applyAlignment="1">
      <alignment vertical="top" wrapText="1"/>
    </xf>
    <xf numFmtId="0" fontId="12" fillId="0" borderId="10" xfId="0" applyFont="1" applyFill="1" applyBorder="1" applyAlignment="1">
      <alignment vertical="top" wrapText="1"/>
    </xf>
    <xf numFmtId="0" fontId="12" fillId="0" borderId="15" xfId="0" applyNumberFormat="1" applyFont="1" applyBorder="1" applyAlignment="1">
      <alignment horizontal="left" vertical="top" wrapText="1"/>
    </xf>
    <xf numFmtId="0" fontId="12" fillId="0" borderId="0" xfId="0" applyNumberFormat="1" applyFont="1" applyBorder="1" applyAlignment="1">
      <alignment horizontal="left" vertical="top" wrapText="1"/>
    </xf>
    <xf numFmtId="0" fontId="12" fillId="0" borderId="10" xfId="0" applyNumberFormat="1" applyFont="1" applyBorder="1" applyAlignment="1">
      <alignment horizontal="left" vertical="top" wrapText="1"/>
    </xf>
    <xf numFmtId="0" fontId="13" fillId="2" borderId="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2" fillId="0" borderId="15" xfId="0" applyFont="1" applyBorder="1" applyAlignment="1">
      <alignment horizontal="justify" vertical="center" wrapText="1"/>
    </xf>
    <xf numFmtId="0" fontId="0" fillId="0" borderId="0" xfId="0" applyBorder="1" applyAlignment="1">
      <alignment horizontal="justify" vertical="center" wrapText="1"/>
    </xf>
    <xf numFmtId="0" fontId="0" fillId="0" borderId="10" xfId="0" applyBorder="1" applyAlignment="1">
      <alignment horizontal="justify" vertical="center"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2" fillId="0" borderId="15" xfId="0" applyFont="1" applyBorder="1" applyAlignment="1">
      <alignment horizontal="justify" vertical="top" wrapText="1"/>
    </xf>
    <xf numFmtId="0" fontId="12" fillId="0" borderId="0" xfId="0" applyFont="1" applyBorder="1" applyAlignment="1">
      <alignment horizontal="justify" vertical="top" wrapText="1"/>
    </xf>
    <xf numFmtId="0" fontId="12" fillId="0" borderId="10" xfId="0" applyFont="1" applyBorder="1" applyAlignment="1">
      <alignment horizontal="justify" vertical="top" wrapText="1"/>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0" xfId="0" applyFont="1" applyBorder="1" applyAlignment="1">
      <alignment vertical="top" wrapText="1"/>
    </xf>
    <xf numFmtId="0" fontId="8" fillId="0" borderId="0" xfId="0" applyFont="1" applyBorder="1" applyAlignment="1">
      <alignment horizontal="justify" vertical="center" wrapText="1"/>
    </xf>
    <xf numFmtId="0" fontId="8" fillId="0" borderId="10" xfId="0" applyFont="1" applyBorder="1" applyAlignment="1">
      <alignment horizontal="justify" vertical="center" wrapText="1"/>
    </xf>
    <xf numFmtId="0" fontId="13" fillId="35" borderId="2" xfId="0" applyFont="1" applyFill="1" applyBorder="1" applyAlignment="1">
      <alignment horizontal="center" vertical="center" wrapText="1"/>
    </xf>
    <xf numFmtId="0" fontId="13" fillId="35" borderId="3" xfId="0" applyFont="1" applyFill="1" applyBorder="1" applyAlignment="1">
      <alignment horizontal="center" vertical="center" wrapText="1"/>
    </xf>
    <xf numFmtId="0" fontId="12" fillId="0" borderId="0" xfId="0" applyFont="1" applyBorder="1" applyAlignment="1">
      <alignment horizontal="center" vertical="top"/>
    </xf>
    <xf numFmtId="0" fontId="0" fillId="0" borderId="0" xfId="0" applyAlignment="1">
      <alignment horizontal="justify" vertical="center" wrapText="1"/>
    </xf>
    <xf numFmtId="0" fontId="3" fillId="0" borderId="0" xfId="0" applyFont="1" applyAlignment="1">
      <alignment horizontal="justify" vertical="center" wrapText="1"/>
    </xf>
    <xf numFmtId="0" fontId="3" fillId="0" borderId="10" xfId="0" applyFont="1" applyBorder="1" applyAlignment="1">
      <alignment horizontal="justify" vertical="center" wrapText="1"/>
    </xf>
    <xf numFmtId="0" fontId="13" fillId="35" borderId="1" xfId="0" applyFont="1" applyFill="1" applyBorder="1" applyAlignment="1">
      <alignment horizontal="center" vertical="center" wrapText="1"/>
    </xf>
    <xf numFmtId="0" fontId="12" fillId="0" borderId="0" xfId="0" applyFont="1" applyBorder="1" applyAlignment="1">
      <alignment horizontal="left" vertical="center" wrapText="1"/>
    </xf>
    <xf numFmtId="0" fontId="0" fillId="0" borderId="0" xfId="0" applyBorder="1" applyAlignment="1">
      <alignment horizontal="left" vertical="center" wrapText="1"/>
    </xf>
    <xf numFmtId="3" fontId="12" fillId="0" borderId="0" xfId="0" applyNumberFormat="1" applyFont="1" applyBorder="1" applyAlignment="1">
      <alignment horizontal="right" vertical="center" wrapText="1" indent="8"/>
    </xf>
    <xf numFmtId="0" fontId="48" fillId="0" borderId="0" xfId="0" applyFont="1" applyBorder="1" applyAlignment="1">
      <alignment horizontal="center" vertical="top"/>
    </xf>
    <xf numFmtId="0" fontId="12" fillId="0" borderId="0" xfId="0" applyFont="1" applyFill="1" applyBorder="1" applyAlignment="1">
      <alignment horizontal="left" vertical="center" wrapText="1"/>
    </xf>
    <xf numFmtId="0" fontId="3" fillId="0" borderId="0" xfId="0" applyFont="1" applyBorder="1" applyAlignment="1">
      <alignment horizontal="justify" vertical="center" wrapText="1"/>
    </xf>
    <xf numFmtId="0" fontId="12" fillId="0" borderId="6" xfId="0" applyFont="1" applyBorder="1" applyAlignment="1">
      <alignment horizontal="center" vertical="top"/>
    </xf>
    <xf numFmtId="0" fontId="11" fillId="0" borderId="0" xfId="0" applyFont="1" applyBorder="1" applyAlignment="1">
      <alignment horizontal="center" vertical="center"/>
    </xf>
    <xf numFmtId="0" fontId="12" fillId="0" borderId="0" xfId="0" applyFont="1" applyBorder="1" applyAlignment="1">
      <alignment horizontal="left" vertical="justify"/>
    </xf>
    <xf numFmtId="0" fontId="12" fillId="0" borderId="0" xfId="0" applyFont="1" applyBorder="1" applyAlignment="1">
      <alignment horizontal="left" vertical="center"/>
    </xf>
    <xf numFmtId="0" fontId="11" fillId="0" borderId="0" xfId="0" applyFont="1" applyBorder="1" applyAlignment="1">
      <alignment horizontal="center" vertical="center" wrapText="1"/>
    </xf>
    <xf numFmtId="3" fontId="12" fillId="0" borderId="0" xfId="0" applyNumberFormat="1" applyFont="1" applyBorder="1" applyAlignment="1">
      <alignment horizontal="center" vertical="center"/>
    </xf>
    <xf numFmtId="3" fontId="12" fillId="0" borderId="0" xfId="0" applyNumberFormat="1" applyFont="1" applyBorder="1" applyAlignment="1">
      <alignment horizontal="center" vertical="top"/>
    </xf>
    <xf numFmtId="3" fontId="11" fillId="0" borderId="0" xfId="0" applyNumberFormat="1" applyFont="1" applyBorder="1" applyAlignment="1">
      <alignment horizontal="center" vertical="top"/>
    </xf>
    <xf numFmtId="0" fontId="11" fillId="0" borderId="5"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8" fillId="0" borderId="0" xfId="0" applyFont="1" applyAlignment="1">
      <alignment horizontal="justify" vertical="center" wrapText="1"/>
    </xf>
    <xf numFmtId="0" fontId="13" fillId="35" borderId="8" xfId="0" applyFont="1" applyFill="1" applyBorder="1" applyAlignment="1">
      <alignment horizontal="center" vertical="center" wrapText="1"/>
    </xf>
    <xf numFmtId="0" fontId="13" fillId="35" borderId="14" xfId="0" applyFont="1" applyFill="1" applyBorder="1" applyAlignment="1">
      <alignment horizontal="center" vertical="center" wrapText="1"/>
    </xf>
    <xf numFmtId="0" fontId="13" fillId="35" borderId="5" xfId="0" applyFont="1" applyFill="1" applyBorder="1" applyAlignment="1">
      <alignment horizontal="center" vertical="center" wrapText="1"/>
    </xf>
    <xf numFmtId="0" fontId="13" fillId="35" borderId="7" xfId="0" applyFont="1" applyFill="1" applyBorder="1" applyAlignment="1">
      <alignment horizontal="center" vertical="center" wrapText="1"/>
    </xf>
    <xf numFmtId="0" fontId="13" fillId="35" borderId="12" xfId="0" applyFont="1" applyFill="1" applyBorder="1" applyAlignment="1">
      <alignment horizontal="center" vertical="center" wrapText="1"/>
    </xf>
    <xf numFmtId="0" fontId="11" fillId="0" borderId="15" xfId="0" applyFont="1" applyFill="1" applyBorder="1" applyAlignment="1">
      <alignment vertical="center" wrapText="1"/>
    </xf>
    <xf numFmtId="0" fontId="11" fillId="0" borderId="0" xfId="0" applyFont="1" applyFill="1" applyBorder="1" applyAlignment="1">
      <alignment vertical="center" wrapText="1"/>
    </xf>
    <xf numFmtId="0" fontId="11" fillId="0" borderId="10" xfId="0" applyFont="1" applyFill="1" applyBorder="1" applyAlignment="1">
      <alignment vertical="center" wrapText="1"/>
    </xf>
    <xf numFmtId="0" fontId="0" fillId="0" borderId="0" xfId="0" applyFill="1" applyBorder="1" applyAlignment="1">
      <alignment horizontal="left" vertical="center" wrapText="1"/>
    </xf>
    <xf numFmtId="0" fontId="11" fillId="0" borderId="0" xfId="0" applyFont="1" applyBorder="1" applyAlignment="1">
      <alignment horizontal="center" vertical="top" wrapText="1"/>
    </xf>
    <xf numFmtId="3" fontId="11" fillId="35" borderId="0" xfId="0" applyNumberFormat="1" applyFont="1" applyFill="1" applyBorder="1" applyAlignment="1">
      <alignment horizontal="right" vertical="center" wrapText="1" indent="8"/>
    </xf>
    <xf numFmtId="0" fontId="0" fillId="35" borderId="0" xfId="0" applyFill="1" applyBorder="1" applyAlignment="1">
      <alignment horizontal="right" vertical="center" wrapText="1" indent="8"/>
    </xf>
    <xf numFmtId="0" fontId="50" fillId="0" borderId="0" xfId="0" applyFont="1" applyBorder="1" applyAlignment="1">
      <alignment horizontal="center" vertical="top"/>
    </xf>
    <xf numFmtId="0" fontId="12" fillId="0" borderId="14" xfId="0" applyFont="1" applyBorder="1" applyAlignment="1">
      <alignment vertical="top" wrapText="1"/>
    </xf>
    <xf numFmtId="0" fontId="12" fillId="0" borderId="6" xfId="0" applyFont="1" applyBorder="1" applyAlignment="1">
      <alignment vertical="top" wrapText="1"/>
    </xf>
    <xf numFmtId="0" fontId="12" fillId="0" borderId="11" xfId="0" applyFont="1" applyBorder="1" applyAlignment="1">
      <alignment vertical="top" wrapText="1"/>
    </xf>
    <xf numFmtId="0" fontId="50" fillId="35" borderId="0" xfId="0" applyFont="1" applyFill="1" applyBorder="1" applyAlignment="1">
      <alignment horizontal="center" vertical="top"/>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10" xfId="0" applyFont="1" applyBorder="1" applyAlignment="1">
      <alignment vertical="center" wrapText="1"/>
    </xf>
    <xf numFmtId="0" fontId="11" fillId="0" borderId="15"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0" xfId="0" applyFont="1" applyFill="1" applyBorder="1" applyAlignment="1">
      <alignment horizontal="justify" vertical="top" wrapText="1"/>
    </xf>
    <xf numFmtId="0" fontId="11" fillId="0" borderId="15" xfId="0" applyFont="1" applyFill="1" applyBorder="1" applyAlignment="1">
      <alignment vertical="top" wrapText="1"/>
    </xf>
    <xf numFmtId="0" fontId="11" fillId="0" borderId="0" xfId="0" applyFont="1" applyFill="1" applyBorder="1" applyAlignment="1">
      <alignment vertical="top" wrapText="1"/>
    </xf>
    <xf numFmtId="0" fontId="11" fillId="0" borderId="10" xfId="0" applyFont="1" applyFill="1" applyBorder="1" applyAlignment="1">
      <alignment vertical="top" wrapText="1"/>
    </xf>
    <xf numFmtId="0" fontId="13" fillId="2" borderId="5" xfId="6" applyFont="1" applyFill="1" applyBorder="1" applyAlignment="1">
      <alignment horizontal="left" vertical="center" wrapText="1"/>
    </xf>
    <xf numFmtId="0" fontId="13" fillId="2" borderId="7" xfId="6" applyFont="1" applyFill="1" applyBorder="1" applyAlignment="1">
      <alignment horizontal="left" vertical="center" wrapText="1"/>
    </xf>
    <xf numFmtId="0" fontId="13" fillId="2" borderId="12" xfId="6" applyFont="1" applyFill="1" applyBorder="1" applyAlignment="1">
      <alignment horizontal="left" vertical="center" wrapText="1"/>
    </xf>
    <xf numFmtId="0" fontId="11" fillId="0" borderId="5" xfId="6" applyFont="1" applyBorder="1" applyAlignment="1">
      <alignment horizontal="justify" vertical="center"/>
    </xf>
    <xf numFmtId="0" fontId="11" fillId="0" borderId="7" xfId="6" applyFont="1" applyBorder="1" applyAlignment="1">
      <alignment horizontal="justify" vertical="center"/>
    </xf>
    <xf numFmtId="0" fontId="11" fillId="0" borderId="12" xfId="6" applyFont="1" applyBorder="1" applyAlignment="1">
      <alignment horizontal="justify" vertical="center"/>
    </xf>
    <xf numFmtId="0" fontId="22" fillId="2" borderId="5" xfId="0" applyFont="1" applyFill="1" applyBorder="1" applyAlignment="1">
      <alignment horizontal="center" vertical="center" wrapText="1"/>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43" fontId="13" fillId="36" borderId="14" xfId="0" quotePrefix="1" applyNumberFormat="1" applyFont="1" applyFill="1" applyBorder="1" applyAlignment="1">
      <alignment horizontal="center" vertical="center"/>
    </xf>
    <xf numFmtId="43" fontId="13" fillId="36" borderId="11" xfId="0" quotePrefix="1" applyNumberFormat="1" applyFont="1" applyFill="1" applyBorder="1" applyAlignment="1">
      <alignment horizontal="center" vertical="center"/>
    </xf>
    <xf numFmtId="0" fontId="13" fillId="0" borderId="5" xfId="0" applyFont="1" applyBorder="1" applyAlignment="1">
      <alignment horizontal="center" vertical="center" wrapText="1"/>
    </xf>
    <xf numFmtId="0" fontId="13" fillId="0" borderId="2" xfId="0" quotePrefix="1" applyFont="1" applyBorder="1" applyAlignment="1">
      <alignment horizontal="center" vertical="top"/>
    </xf>
    <xf numFmtId="0" fontId="13" fillId="0" borderId="1" xfId="0" quotePrefix="1" applyFont="1" applyBorder="1" applyAlignment="1">
      <alignment horizontal="center" vertical="top"/>
    </xf>
    <xf numFmtId="0" fontId="13" fillId="0" borderId="3" xfId="0" quotePrefix="1" applyFont="1" applyBorder="1" applyAlignment="1">
      <alignment horizontal="center" vertical="top"/>
    </xf>
    <xf numFmtId="0" fontId="10"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9" fillId="2" borderId="5" xfId="7" applyFont="1" applyFill="1" applyBorder="1" applyAlignment="1">
      <alignment horizontal="center" vertical="center" wrapText="1"/>
    </xf>
    <xf numFmtId="0" fontId="9" fillId="2" borderId="7" xfId="7" applyFont="1" applyFill="1" applyBorder="1" applyAlignment="1">
      <alignment horizontal="center" vertical="center" wrapText="1"/>
    </xf>
    <xf numFmtId="0" fontId="9" fillId="2" borderId="12" xfId="7" applyFont="1" applyFill="1" applyBorder="1" applyAlignment="1">
      <alignment horizontal="center" vertical="center" wrapText="1"/>
    </xf>
    <xf numFmtId="0" fontId="13" fillId="2" borderId="5" xfId="7" applyFont="1" applyFill="1" applyBorder="1" applyAlignment="1">
      <alignment horizontal="center" vertical="center" wrapText="1"/>
    </xf>
    <xf numFmtId="0" fontId="13" fillId="2" borderId="7" xfId="7" applyFont="1" applyFill="1" applyBorder="1" applyAlignment="1">
      <alignment horizontal="center" vertical="center" wrapText="1"/>
    </xf>
    <xf numFmtId="0" fontId="13" fillId="2" borderId="12" xfId="7" applyFont="1" applyFill="1" applyBorder="1" applyAlignment="1">
      <alignment horizontal="center" vertical="center" wrapText="1"/>
    </xf>
    <xf numFmtId="0" fontId="13" fillId="0" borderId="5" xfId="7" applyFont="1" applyBorder="1" applyAlignment="1">
      <alignment horizontal="justify" vertical="center" wrapText="1"/>
    </xf>
    <xf numFmtId="0" fontId="13" fillId="0" borderId="12" xfId="7" applyFont="1" applyBorder="1" applyAlignment="1">
      <alignment horizontal="justify" vertical="center" wrapText="1"/>
    </xf>
    <xf numFmtId="0" fontId="13" fillId="0" borderId="5" xfId="7" applyFont="1" applyFill="1" applyBorder="1" applyAlignment="1">
      <alignment horizontal="justify" vertical="center"/>
    </xf>
    <xf numFmtId="0" fontId="13" fillId="0" borderId="7" xfId="7" applyFont="1" applyFill="1" applyBorder="1" applyAlignment="1">
      <alignment horizontal="justify" vertical="center"/>
    </xf>
    <xf numFmtId="0" fontId="13" fillId="0" borderId="12" xfId="7" applyFont="1" applyFill="1" applyBorder="1" applyAlignment="1">
      <alignment horizontal="justify" vertical="center"/>
    </xf>
    <xf numFmtId="0" fontId="15" fillId="0" borderId="7" xfId="7" applyFont="1" applyBorder="1" applyAlignment="1">
      <alignment horizontal="center"/>
    </xf>
    <xf numFmtId="0" fontId="15" fillId="0" borderId="12" xfId="7" applyFont="1" applyBorder="1"/>
    <xf numFmtId="0" fontId="10" fillId="2" borderId="2" xfId="12" applyFont="1" applyFill="1" applyBorder="1" applyAlignment="1">
      <alignment horizontal="center" vertical="center" wrapText="1"/>
    </xf>
    <xf numFmtId="0" fontId="10" fillId="2" borderId="3" xfId="12" applyFont="1" applyFill="1" applyBorder="1" applyAlignment="1">
      <alignment horizontal="center" vertical="center" wrapText="1"/>
    </xf>
    <xf numFmtId="0" fontId="15" fillId="2" borderId="7" xfId="0" applyFont="1" applyFill="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cellXfs>
  <cellStyles count="111">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illares 8" xfId="108"/>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19" xfId="107"/>
    <cellStyle name="Normal 2" xfId="6"/>
    <cellStyle name="Normal 2 2" xfId="7"/>
    <cellStyle name="Normal 2 2 2" xfId="78"/>
    <cellStyle name="Normal 2 2 2 2" xfId="110"/>
    <cellStyle name="Normal 2 3" xfId="79"/>
    <cellStyle name="Normal 2 4" xfId="80"/>
    <cellStyle name="Normal 2 5" xfId="81"/>
    <cellStyle name="Normal 2 6" xfId="82"/>
    <cellStyle name="Normal 2 7" xfId="83"/>
    <cellStyle name="Normal 2 8" xfId="84"/>
    <cellStyle name="Normal 2 9" xfId="109"/>
    <cellStyle name="Normal 2_BASE 2010 B" xfId="85"/>
    <cellStyle name="Normal 21" xfId="106"/>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287867</xdr:colOff>
      <xdr:row>13</xdr:row>
      <xdr:rowOff>78316</xdr:rowOff>
    </xdr:from>
    <xdr:to>
      <xdr:col>8</xdr:col>
      <xdr:colOff>1191685</xdr:colOff>
      <xdr:row>17</xdr:row>
      <xdr:rowOff>148423</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56467" y="3253316"/>
          <a:ext cx="4646085" cy="1018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2391837</xdr:colOff>
      <xdr:row>13</xdr:row>
      <xdr:rowOff>0</xdr:rowOff>
    </xdr:from>
    <xdr:to>
      <xdr:col>5</xdr:col>
      <xdr:colOff>105043</xdr:colOff>
      <xdr:row>17</xdr:row>
      <xdr:rowOff>189171</xdr:rowOff>
    </xdr:to>
    <xdr:pic>
      <xdr:nvPicPr>
        <xdr:cNvPr id="3" name="Imagen 2">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a:stretch>
          <a:fillRect/>
        </a:stretch>
      </xdr:blipFill>
      <xdr:spPr>
        <a:xfrm>
          <a:off x="2391837" y="3115733"/>
          <a:ext cx="4689739" cy="1035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2413000</xdr:colOff>
      <xdr:row>9</xdr:row>
      <xdr:rowOff>105834</xdr:rowOff>
    </xdr:from>
    <xdr:to>
      <xdr:col>5</xdr:col>
      <xdr:colOff>533930</xdr:colOff>
      <xdr:row>13</xdr:row>
      <xdr:rowOff>174618</xdr:rowOff>
    </xdr:to>
    <xdr:pic>
      <xdr:nvPicPr>
        <xdr:cNvPr id="2" name="Imagen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2413000" y="2497667"/>
          <a:ext cx="4481513" cy="10001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2569634</xdr:colOff>
      <xdr:row>13</xdr:row>
      <xdr:rowOff>76201</xdr:rowOff>
    </xdr:from>
    <xdr:to>
      <xdr:col>2</xdr:col>
      <xdr:colOff>837407</xdr:colOff>
      <xdr:row>15</xdr:row>
      <xdr:rowOff>234679</xdr:rowOff>
    </xdr:to>
    <xdr:pic>
      <xdr:nvPicPr>
        <xdr:cNvPr id="2" name="Imagen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2569634" y="2413001"/>
          <a:ext cx="4643173" cy="1005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4:M40"/>
  <sheetViews>
    <sheetView showGridLines="0" workbookViewId="0">
      <selection activeCell="D47" sqref="D47"/>
    </sheetView>
  </sheetViews>
  <sheetFormatPr baseColWidth="10" defaultColWidth="11.44140625" defaultRowHeight="13.8"/>
  <cols>
    <col min="1" max="16384" width="11.44140625" style="1"/>
  </cols>
  <sheetData>
    <row r="14" spans="1:13" ht="13.2" customHeight="1">
      <c r="A14" s="490" t="s">
        <v>160</v>
      </c>
      <c r="B14" s="490"/>
      <c r="C14" s="490"/>
      <c r="D14" s="490"/>
      <c r="E14" s="490"/>
      <c r="F14" s="490"/>
      <c r="G14" s="490"/>
      <c r="H14" s="490"/>
      <c r="I14" s="490"/>
      <c r="J14" s="490"/>
      <c r="K14" s="490"/>
      <c r="L14" s="90"/>
      <c r="M14" s="90"/>
    </row>
    <row r="15" spans="1:13" ht="13.2" customHeight="1">
      <c r="A15" s="490"/>
      <c r="B15" s="490"/>
      <c r="C15" s="490"/>
      <c r="D15" s="490"/>
      <c r="E15" s="490"/>
      <c r="F15" s="490"/>
      <c r="G15" s="490"/>
      <c r="H15" s="490"/>
      <c r="I15" s="490"/>
      <c r="J15" s="490"/>
      <c r="K15" s="490"/>
      <c r="L15" s="90"/>
      <c r="M15" s="90"/>
    </row>
    <row r="16" spans="1:13" ht="13.2" customHeight="1">
      <c r="A16" s="490"/>
      <c r="B16" s="490"/>
      <c r="C16" s="490"/>
      <c r="D16" s="490"/>
      <c r="E16" s="490"/>
      <c r="F16" s="490"/>
      <c r="G16" s="490"/>
      <c r="H16" s="490"/>
      <c r="I16" s="490"/>
      <c r="J16" s="490"/>
      <c r="K16" s="490"/>
      <c r="L16" s="90"/>
      <c r="M16" s="90"/>
    </row>
    <row r="18" spans="1:13" ht="15" customHeight="1">
      <c r="A18" s="491" t="s">
        <v>159</v>
      </c>
      <c r="B18" s="491"/>
      <c r="C18" s="491"/>
      <c r="D18" s="491"/>
      <c r="E18" s="491"/>
      <c r="F18" s="491"/>
      <c r="G18" s="491"/>
      <c r="H18" s="491"/>
      <c r="I18" s="491"/>
      <c r="J18" s="491"/>
      <c r="K18" s="491"/>
      <c r="L18" s="90"/>
      <c r="M18" s="90"/>
    </row>
    <row r="19" spans="1:13" ht="15" customHeight="1">
      <c r="A19" s="491"/>
      <c r="B19" s="491"/>
      <c r="C19" s="491"/>
      <c r="D19" s="491"/>
      <c r="E19" s="491"/>
      <c r="F19" s="491"/>
      <c r="G19" s="491"/>
      <c r="H19" s="491"/>
      <c r="I19" s="491"/>
      <c r="J19" s="491"/>
      <c r="K19" s="491"/>
      <c r="L19" s="90"/>
      <c r="M19" s="90"/>
    </row>
    <row r="20" spans="1:13" ht="15" customHeight="1">
      <c r="A20" s="491"/>
      <c r="B20" s="491"/>
      <c r="C20" s="491"/>
      <c r="D20" s="491"/>
      <c r="E20" s="491"/>
      <c r="F20" s="491"/>
      <c r="G20" s="491"/>
      <c r="H20" s="491"/>
      <c r="I20" s="491"/>
      <c r="J20" s="491"/>
      <c r="K20" s="491"/>
      <c r="L20" s="90"/>
      <c r="M20" s="90"/>
    </row>
    <row r="21" spans="1:13" ht="15" customHeight="1">
      <c r="A21" s="491"/>
      <c r="B21" s="491"/>
      <c r="C21" s="491"/>
      <c r="D21" s="491"/>
      <c r="E21" s="491"/>
      <c r="F21" s="491"/>
      <c r="G21" s="491"/>
      <c r="H21" s="491"/>
      <c r="I21" s="491"/>
      <c r="J21" s="491"/>
      <c r="K21" s="491"/>
      <c r="L21" s="90"/>
      <c r="M21" s="90"/>
    </row>
    <row r="22" spans="1:13" ht="13.2" customHeight="1">
      <c r="A22" s="90"/>
      <c r="B22" s="90"/>
      <c r="C22" s="90"/>
      <c r="D22" s="90"/>
      <c r="E22" s="90"/>
      <c r="F22" s="90"/>
      <c r="G22" s="90"/>
      <c r="H22" s="90"/>
      <c r="I22" s="90"/>
      <c r="J22" s="90"/>
      <c r="K22" s="90"/>
      <c r="L22" s="90"/>
      <c r="M22" s="90"/>
    </row>
    <row r="23" spans="1:13" ht="13.2" customHeight="1">
      <c r="A23" s="90"/>
      <c r="B23" s="90"/>
      <c r="C23" s="90"/>
      <c r="D23" s="90"/>
      <c r="E23" s="90"/>
      <c r="F23" s="90"/>
      <c r="G23" s="90"/>
      <c r="H23" s="90"/>
      <c r="I23" s="90"/>
      <c r="J23" s="90"/>
      <c r="K23" s="90"/>
      <c r="L23" s="90"/>
      <c r="M23" s="90"/>
    </row>
    <row r="29" spans="1:13" s="94" customFormat="1" ht="16.2">
      <c r="A29" s="87" t="s">
        <v>161</v>
      </c>
      <c r="B29" s="87"/>
      <c r="C29" s="87"/>
      <c r="D29" s="91"/>
      <c r="E29" s="91"/>
      <c r="F29" s="92"/>
      <c r="G29" s="92" t="s">
        <v>162</v>
      </c>
      <c r="H29" s="87"/>
      <c r="I29" s="87"/>
      <c r="J29" s="87"/>
      <c r="K29" s="93"/>
      <c r="L29" s="93"/>
    </row>
    <row r="30" spans="1:13" s="94" customFormat="1" ht="19.95" customHeight="1">
      <c r="B30" s="492" t="s">
        <v>163</v>
      </c>
      <c r="C30" s="492"/>
      <c r="D30" s="492"/>
      <c r="E30" s="492"/>
      <c r="F30" s="86"/>
      <c r="H30" s="492" t="s">
        <v>165</v>
      </c>
      <c r="I30" s="492"/>
      <c r="J30" s="492"/>
      <c r="K30" s="492"/>
      <c r="L30" s="95"/>
      <c r="M30" s="95"/>
    </row>
    <row r="31" spans="1:13" ht="13.95" customHeight="1">
      <c r="B31" s="493" t="s">
        <v>164</v>
      </c>
      <c r="C31" s="493"/>
      <c r="D31" s="493"/>
      <c r="E31" s="493"/>
      <c r="F31" s="306"/>
      <c r="H31" s="493" t="s">
        <v>166</v>
      </c>
      <c r="I31" s="493"/>
      <c r="J31" s="493"/>
      <c r="K31" s="493"/>
    </row>
    <row r="32" spans="1:13">
      <c r="H32" s="123"/>
      <c r="I32" s="123"/>
      <c r="J32" s="123"/>
      <c r="K32" s="123"/>
    </row>
    <row r="34" spans="7:13" ht="12.75" customHeight="1">
      <c r="G34" s="487" t="s">
        <v>607</v>
      </c>
      <c r="H34" s="488"/>
      <c r="I34" s="488"/>
      <c r="J34" s="488"/>
      <c r="K34" s="488"/>
    </row>
    <row r="35" spans="7:13">
      <c r="G35" s="488"/>
      <c r="H35" s="488"/>
      <c r="I35" s="488"/>
      <c r="J35" s="488"/>
      <c r="K35" s="488"/>
    </row>
    <row r="36" spans="7:13">
      <c r="G36" s="488"/>
      <c r="H36" s="488"/>
      <c r="I36" s="488"/>
      <c r="J36" s="488"/>
      <c r="K36" s="488"/>
    </row>
    <row r="37" spans="7:13">
      <c r="G37" s="488"/>
      <c r="H37" s="488"/>
      <c r="I37" s="488"/>
      <c r="J37" s="488"/>
      <c r="K37" s="488"/>
    </row>
    <row r="38" spans="7:13">
      <c r="G38" s="488"/>
      <c r="H38" s="488"/>
      <c r="I38" s="488"/>
      <c r="J38" s="488"/>
      <c r="K38" s="488"/>
    </row>
    <row r="39" spans="7:13">
      <c r="G39" s="489"/>
      <c r="H39" s="489"/>
      <c r="I39" s="489"/>
      <c r="J39" s="489"/>
      <c r="K39" s="489"/>
      <c r="M39" s="119"/>
    </row>
    <row r="40" spans="7:13">
      <c r="G40" s="338"/>
      <c r="H40" s="338"/>
      <c r="I40" s="338"/>
      <c r="J40" s="338"/>
      <c r="K40" s="338"/>
      <c r="M40" s="119"/>
    </row>
  </sheetData>
  <mergeCells count="7">
    <mergeCell ref="G34:K39"/>
    <mergeCell ref="A14:K16"/>
    <mergeCell ref="A18:K21"/>
    <mergeCell ref="B30:E30"/>
    <mergeCell ref="H30:K30"/>
    <mergeCell ref="B31:E31"/>
    <mergeCell ref="H31:K31"/>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5.88671875" style="32" customWidth="1"/>
    <col min="6" max="6" width="29.109375" style="32" customWidth="1"/>
    <col min="7" max="7" width="8" style="32" customWidth="1"/>
    <col min="8" max="10" width="12.6640625" style="32" customWidth="1"/>
    <col min="11" max="12" width="8.5546875" style="32" customWidth="1"/>
    <col min="13" max="14" width="12.6640625" style="32" customWidth="1"/>
    <col min="15" max="15" width="14.33203125" style="32" customWidth="1"/>
    <col min="16" max="17" width="12.6640625" style="32" customWidth="1"/>
    <col min="18" max="21" width="8.6640625" style="32" customWidth="1"/>
    <col min="22" max="16384" width="11.44140625" style="32"/>
  </cols>
  <sheetData>
    <row r="1" spans="1:21" ht="34.950000000000003" customHeight="1">
      <c r="A1" s="536" t="s">
        <v>98</v>
      </c>
      <c r="B1" s="537"/>
      <c r="C1" s="537"/>
      <c r="D1" s="537"/>
      <c r="E1" s="537"/>
      <c r="F1" s="537"/>
      <c r="G1" s="537"/>
      <c r="H1" s="537"/>
      <c r="I1" s="537"/>
      <c r="J1" s="537"/>
      <c r="K1" s="537"/>
      <c r="L1" s="537"/>
      <c r="M1" s="537"/>
      <c r="N1" s="537"/>
      <c r="O1" s="537"/>
      <c r="P1" s="537"/>
      <c r="Q1" s="537"/>
      <c r="R1" s="537"/>
      <c r="S1" s="537"/>
      <c r="T1" s="537"/>
      <c r="U1" s="538"/>
    </row>
    <row r="2" spans="1:21" ht="38.4" customHeight="1">
      <c r="A2" s="539" t="s">
        <v>630</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0" customHeight="1">
      <c r="A10" s="149">
        <v>3</v>
      </c>
      <c r="B10" s="150"/>
      <c r="C10" s="150"/>
      <c r="D10" s="150"/>
      <c r="E10" s="150"/>
      <c r="F10" s="151" t="s">
        <v>217</v>
      </c>
      <c r="G10" s="152"/>
      <c r="H10" s="153"/>
      <c r="I10" s="153"/>
      <c r="J10" s="153"/>
      <c r="K10" s="153"/>
      <c r="L10" s="153"/>
      <c r="M10" s="297">
        <v>0</v>
      </c>
      <c r="N10" s="297">
        <v>147072.01</v>
      </c>
      <c r="O10" s="297">
        <v>147072.01</v>
      </c>
      <c r="P10" s="297">
        <v>147072.01</v>
      </c>
      <c r="Q10" s="297">
        <v>147072.01</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147072.01</v>
      </c>
      <c r="O11" s="297">
        <v>147072.01</v>
      </c>
      <c r="P11" s="297">
        <v>147072.01</v>
      </c>
      <c r="Q11" s="297">
        <v>147072.01</v>
      </c>
      <c r="R11" s="160"/>
      <c r="S11" s="160"/>
      <c r="T11" s="161"/>
      <c r="U11" s="162"/>
    </row>
    <row r="12" spans="1:21" s="88" customFormat="1" ht="25.5" customHeight="1">
      <c r="A12" s="127"/>
      <c r="B12" s="127"/>
      <c r="C12" s="127">
        <v>2</v>
      </c>
      <c r="D12" s="127"/>
      <c r="E12" s="127"/>
      <c r="F12" s="132" t="s">
        <v>218</v>
      </c>
      <c r="G12" s="130"/>
      <c r="H12" s="157"/>
      <c r="I12" s="159"/>
      <c r="J12" s="159"/>
      <c r="K12" s="159"/>
      <c r="L12" s="162"/>
      <c r="M12" s="297">
        <v>0</v>
      </c>
      <c r="N12" s="297">
        <v>147072.01</v>
      </c>
      <c r="O12" s="297">
        <v>147072.01</v>
      </c>
      <c r="P12" s="297">
        <v>147072.01</v>
      </c>
      <c r="Q12" s="297">
        <v>147072.01</v>
      </c>
      <c r="R12" s="160"/>
      <c r="S12" s="160"/>
      <c r="T12" s="162"/>
      <c r="U12" s="162"/>
    </row>
    <row r="13" spans="1:21" s="88" customFormat="1" ht="39" customHeight="1">
      <c r="A13" s="127"/>
      <c r="B13" s="127"/>
      <c r="C13" s="127"/>
      <c r="D13" s="127">
        <v>3</v>
      </c>
      <c r="E13" s="127"/>
      <c r="F13" s="132" t="s">
        <v>219</v>
      </c>
      <c r="G13" s="130"/>
      <c r="H13" s="153"/>
      <c r="I13" s="153"/>
      <c r="J13" s="153"/>
      <c r="K13" s="161"/>
      <c r="L13" s="161"/>
      <c r="M13" s="297">
        <v>0</v>
      </c>
      <c r="N13" s="297">
        <v>147072.01</v>
      </c>
      <c r="O13" s="297">
        <v>147072.01</v>
      </c>
      <c r="P13" s="297">
        <v>147072.01</v>
      </c>
      <c r="Q13" s="297">
        <v>147072.01</v>
      </c>
      <c r="R13" s="161"/>
      <c r="S13" s="161"/>
      <c r="T13" s="161"/>
      <c r="U13" s="161"/>
    </row>
    <row r="14" spans="1:21" s="88" customFormat="1" ht="33" customHeight="1">
      <c r="A14" s="149"/>
      <c r="B14" s="150"/>
      <c r="C14" s="150"/>
      <c r="D14" s="150"/>
      <c r="E14" s="150">
        <v>212</v>
      </c>
      <c r="F14" s="155" t="s">
        <v>220</v>
      </c>
      <c r="G14" s="163" t="s">
        <v>221</v>
      </c>
      <c r="H14" s="153">
        <v>0</v>
      </c>
      <c r="I14" s="153">
        <v>228.17000000000002</v>
      </c>
      <c r="J14" s="153">
        <v>228.17000000000002</v>
      </c>
      <c r="K14" s="296" t="e">
        <v>#DIV/0!</v>
      </c>
      <c r="L14" s="296">
        <v>1</v>
      </c>
      <c r="M14" s="297">
        <v>0</v>
      </c>
      <c r="N14" s="298">
        <v>147072.01</v>
      </c>
      <c r="O14" s="298">
        <v>147072.01</v>
      </c>
      <c r="P14" s="298">
        <v>147072.01</v>
      </c>
      <c r="Q14" s="298">
        <v>147072.01</v>
      </c>
      <c r="R14" s="293" t="e">
        <v>#DIV/0!</v>
      </c>
      <c r="S14" s="293">
        <v>1</v>
      </c>
      <c r="T14" s="293" t="e">
        <v>#DIV/0!</v>
      </c>
      <c r="U14" s="293">
        <v>1</v>
      </c>
    </row>
    <row r="15" spans="1:21" s="88" customFormat="1" ht="15" customHeight="1">
      <c r="A15" s="396"/>
      <c r="B15" s="396"/>
      <c r="C15" s="396"/>
      <c r="D15" s="396"/>
      <c r="E15" s="396"/>
      <c r="F15" s="397" t="s">
        <v>620</v>
      </c>
      <c r="G15" s="396"/>
      <c r="H15" s="396"/>
      <c r="I15" s="398"/>
      <c r="J15" s="398"/>
      <c r="K15" s="398"/>
      <c r="L15" s="398"/>
      <c r="M15" s="399">
        <v>0</v>
      </c>
      <c r="N15" s="399">
        <v>147072.01</v>
      </c>
      <c r="O15" s="399">
        <v>147072.01</v>
      </c>
      <c r="P15" s="399">
        <v>147072.01</v>
      </c>
      <c r="Q15" s="399">
        <v>147072.01</v>
      </c>
      <c r="R15" s="400"/>
      <c r="S15" s="400"/>
      <c r="T15" s="396"/>
      <c r="U15" s="401"/>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4" style="32" customWidth="1"/>
    <col min="6" max="6" width="29.109375" style="32" customWidth="1"/>
    <col min="7" max="7" width="8" style="32" customWidth="1"/>
    <col min="8" max="10" width="11.6640625" style="32" customWidth="1"/>
    <col min="11" max="12" width="9.88671875" style="32" customWidth="1"/>
    <col min="13" max="13" width="10" style="32" bestFit="1" customWidth="1"/>
    <col min="14" max="14" width="16" style="32" customWidth="1"/>
    <col min="15" max="15" width="14.33203125" style="32" customWidth="1"/>
    <col min="16" max="16" width="14.88671875" style="32" customWidth="1"/>
    <col min="17" max="17" width="14.6640625" style="32" customWidth="1"/>
    <col min="18" max="21" width="11" style="32" customWidth="1"/>
    <col min="22" max="16384" width="11.44140625" style="32"/>
  </cols>
  <sheetData>
    <row r="1" spans="1:21" ht="35.4" customHeight="1">
      <c r="A1" s="536" t="s">
        <v>98</v>
      </c>
      <c r="B1" s="537"/>
      <c r="C1" s="537"/>
      <c r="D1" s="537"/>
      <c r="E1" s="537"/>
      <c r="F1" s="537"/>
      <c r="G1" s="537"/>
      <c r="H1" s="537"/>
      <c r="I1" s="537"/>
      <c r="J1" s="537"/>
      <c r="K1" s="537"/>
      <c r="L1" s="537"/>
      <c r="M1" s="537"/>
      <c r="N1" s="537"/>
      <c r="O1" s="537"/>
      <c r="P1" s="537"/>
      <c r="Q1" s="537"/>
      <c r="R1" s="537"/>
      <c r="S1" s="537"/>
      <c r="T1" s="537"/>
      <c r="U1" s="538"/>
    </row>
    <row r="2" spans="1:21" ht="39" customHeight="1">
      <c r="A2" s="539" t="s">
        <v>629</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1.5" customHeight="1">
      <c r="A10" s="149">
        <v>3</v>
      </c>
      <c r="B10" s="150"/>
      <c r="C10" s="150"/>
      <c r="D10" s="150"/>
      <c r="E10" s="150"/>
      <c r="F10" s="151" t="s">
        <v>217</v>
      </c>
      <c r="G10" s="152"/>
      <c r="H10" s="153"/>
      <c r="I10" s="153"/>
      <c r="J10" s="153"/>
      <c r="K10" s="153"/>
      <c r="L10" s="153"/>
      <c r="M10" s="301">
        <v>0</v>
      </c>
      <c r="N10" s="301">
        <v>211889.99</v>
      </c>
      <c r="O10" s="301">
        <v>211889.99</v>
      </c>
      <c r="P10" s="301">
        <v>211889.99</v>
      </c>
      <c r="Q10" s="301">
        <v>211889.99</v>
      </c>
      <c r="R10" s="153"/>
      <c r="S10" s="153"/>
      <c r="T10" s="153"/>
      <c r="U10" s="153"/>
    </row>
    <row r="11" spans="1:21" s="88" customFormat="1" ht="15" customHeight="1">
      <c r="A11" s="127"/>
      <c r="B11" s="127">
        <v>2</v>
      </c>
      <c r="C11" s="127"/>
      <c r="D11" s="127"/>
      <c r="E11" s="127"/>
      <c r="F11" s="129" t="s">
        <v>176</v>
      </c>
      <c r="G11" s="130"/>
      <c r="H11" s="157"/>
      <c r="I11" s="158"/>
      <c r="J11" s="158"/>
      <c r="K11" s="158"/>
      <c r="L11" s="159"/>
      <c r="M11" s="301">
        <v>0</v>
      </c>
      <c r="N11" s="301">
        <v>211889.99</v>
      </c>
      <c r="O11" s="301">
        <v>211889.99</v>
      </c>
      <c r="P11" s="301">
        <v>211889.99</v>
      </c>
      <c r="Q11" s="301">
        <v>211889.99</v>
      </c>
      <c r="R11" s="160"/>
      <c r="S11" s="160"/>
      <c r="T11" s="161"/>
      <c r="U11" s="162"/>
    </row>
    <row r="12" spans="1:21" s="88" customFormat="1" ht="31.5" customHeight="1">
      <c r="A12" s="127"/>
      <c r="B12" s="127"/>
      <c r="C12" s="127">
        <v>2</v>
      </c>
      <c r="D12" s="127"/>
      <c r="E12" s="127"/>
      <c r="F12" s="132" t="s">
        <v>218</v>
      </c>
      <c r="G12" s="130"/>
      <c r="H12" s="157"/>
      <c r="I12" s="159"/>
      <c r="J12" s="159"/>
      <c r="K12" s="159"/>
      <c r="L12" s="162"/>
      <c r="M12" s="301">
        <v>0</v>
      </c>
      <c r="N12" s="301">
        <v>211889.99</v>
      </c>
      <c r="O12" s="301">
        <v>211889.99</v>
      </c>
      <c r="P12" s="301">
        <v>211889.99</v>
      </c>
      <c r="Q12" s="301">
        <v>211889.99</v>
      </c>
      <c r="R12" s="160"/>
      <c r="S12" s="160"/>
      <c r="T12" s="162"/>
      <c r="U12" s="162"/>
    </row>
    <row r="13" spans="1:21" s="88" customFormat="1" ht="43.5" customHeight="1">
      <c r="A13" s="127"/>
      <c r="B13" s="127"/>
      <c r="C13" s="127"/>
      <c r="D13" s="127">
        <v>3</v>
      </c>
      <c r="E13" s="127"/>
      <c r="F13" s="132" t="s">
        <v>219</v>
      </c>
      <c r="G13" s="130"/>
      <c r="H13" s="153"/>
      <c r="I13" s="153"/>
      <c r="J13" s="153"/>
      <c r="K13" s="161"/>
      <c r="L13" s="161"/>
      <c r="M13" s="301">
        <v>0</v>
      </c>
      <c r="N13" s="301">
        <v>211889.99</v>
      </c>
      <c r="O13" s="301">
        <v>211889.99</v>
      </c>
      <c r="P13" s="301">
        <v>211889.99</v>
      </c>
      <c r="Q13" s="301">
        <v>211889.99</v>
      </c>
      <c r="R13" s="161"/>
      <c r="S13" s="161"/>
      <c r="T13" s="161"/>
      <c r="U13" s="161"/>
    </row>
    <row r="14" spans="1:21" s="88" customFormat="1" ht="32.25" customHeight="1">
      <c r="A14" s="149"/>
      <c r="B14" s="150"/>
      <c r="C14" s="150"/>
      <c r="D14" s="150"/>
      <c r="E14" s="150">
        <v>212</v>
      </c>
      <c r="F14" s="155" t="s">
        <v>220</v>
      </c>
      <c r="G14" s="163" t="s">
        <v>221</v>
      </c>
      <c r="H14" s="153">
        <v>0</v>
      </c>
      <c r="I14" s="153">
        <v>328.3</v>
      </c>
      <c r="J14" s="153">
        <v>328.3</v>
      </c>
      <c r="K14" s="296" t="e">
        <v>#DIV/0!</v>
      </c>
      <c r="L14" s="296">
        <v>1</v>
      </c>
      <c r="M14" s="301">
        <v>0</v>
      </c>
      <c r="N14" s="301">
        <v>211889.99</v>
      </c>
      <c r="O14" s="301">
        <v>211889.99</v>
      </c>
      <c r="P14" s="301">
        <v>211889.99</v>
      </c>
      <c r="Q14" s="301">
        <v>211889.99</v>
      </c>
      <c r="R14" s="293" t="e">
        <v>#DIV/0!</v>
      </c>
      <c r="S14" s="293">
        <v>1</v>
      </c>
      <c r="T14" s="293" t="e">
        <v>#DIV/0!</v>
      </c>
      <c r="U14" s="293">
        <v>1</v>
      </c>
    </row>
    <row r="15" spans="1:21" s="88" customFormat="1" ht="15" customHeight="1">
      <c r="A15" s="403"/>
      <c r="B15" s="403"/>
      <c r="C15" s="403"/>
      <c r="D15" s="403"/>
      <c r="E15" s="403"/>
      <c r="F15" s="381" t="s">
        <v>620</v>
      </c>
      <c r="G15" s="403"/>
      <c r="H15" s="403"/>
      <c r="I15" s="404"/>
      <c r="J15" s="404"/>
      <c r="K15" s="404"/>
      <c r="L15" s="404"/>
      <c r="M15" s="405">
        <v>0</v>
      </c>
      <c r="N15" s="405">
        <v>211889.99</v>
      </c>
      <c r="O15" s="405">
        <v>211889.99</v>
      </c>
      <c r="P15" s="405">
        <v>211889.99</v>
      </c>
      <c r="Q15" s="405">
        <v>211889.99</v>
      </c>
      <c r="R15" s="406"/>
      <c r="S15" s="406"/>
      <c r="T15" s="403"/>
      <c r="U15" s="407"/>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1"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topLeftCell="A14"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5.88671875" style="32" customWidth="1"/>
    <col min="6" max="6" width="29.109375" style="32" customWidth="1"/>
    <col min="7" max="7" width="8" style="32" customWidth="1"/>
    <col min="8" max="10" width="12.6640625" style="32" customWidth="1"/>
    <col min="11" max="12" width="8.5546875" style="32" customWidth="1"/>
    <col min="13" max="13" width="11" style="32" customWidth="1"/>
    <col min="14" max="14" width="12.33203125" style="32" customWidth="1"/>
    <col min="15" max="15" width="12" style="32" customWidth="1"/>
    <col min="16" max="16" width="11.6640625" style="32" customWidth="1"/>
    <col min="17" max="17" width="10.88671875" style="32" customWidth="1"/>
    <col min="18" max="22" width="9.44140625" style="32" customWidth="1"/>
    <col min="23" max="16384" width="11.44140625" style="32"/>
  </cols>
  <sheetData>
    <row r="1" spans="1:21" ht="31.2" customHeight="1">
      <c r="A1" s="536" t="s">
        <v>98</v>
      </c>
      <c r="B1" s="537"/>
      <c r="C1" s="537"/>
      <c r="D1" s="537"/>
      <c r="E1" s="537"/>
      <c r="F1" s="537"/>
      <c r="G1" s="537"/>
      <c r="H1" s="537"/>
      <c r="I1" s="537"/>
      <c r="J1" s="537"/>
      <c r="K1" s="537"/>
      <c r="L1" s="537"/>
      <c r="M1" s="537"/>
      <c r="N1" s="537"/>
      <c r="O1" s="537"/>
      <c r="P1" s="537"/>
      <c r="Q1" s="537"/>
      <c r="R1" s="537"/>
      <c r="S1" s="537"/>
      <c r="T1" s="537"/>
      <c r="U1" s="538"/>
    </row>
    <row r="2" spans="1:21" ht="45.6" customHeight="1">
      <c r="A2" s="539" t="s">
        <v>633</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4.200000000000003" customHeight="1">
      <c r="A10" s="149">
        <v>3</v>
      </c>
      <c r="B10" s="150"/>
      <c r="C10" s="150"/>
      <c r="D10" s="150"/>
      <c r="E10" s="150"/>
      <c r="F10" s="151" t="s">
        <v>217</v>
      </c>
      <c r="G10" s="152"/>
      <c r="H10" s="153"/>
      <c r="I10" s="153"/>
      <c r="J10" s="153"/>
      <c r="K10" s="153"/>
      <c r="L10" s="153"/>
      <c r="M10" s="297">
        <v>0</v>
      </c>
      <c r="N10" s="297">
        <v>380599.94</v>
      </c>
      <c r="O10" s="297">
        <v>380599.94</v>
      </c>
      <c r="P10" s="297">
        <v>380599.94</v>
      </c>
      <c r="Q10" s="297">
        <v>380599.94</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380599.94</v>
      </c>
      <c r="O11" s="297">
        <v>380599.94</v>
      </c>
      <c r="P11" s="297">
        <v>380599.94</v>
      </c>
      <c r="Q11" s="297">
        <v>380599.94</v>
      </c>
      <c r="R11" s="160"/>
      <c r="S11" s="160"/>
      <c r="T11" s="161"/>
      <c r="U11" s="162"/>
    </row>
    <row r="12" spans="1:21" s="88" customFormat="1" ht="29.25" customHeight="1">
      <c r="A12" s="127"/>
      <c r="B12" s="127"/>
      <c r="C12" s="127">
        <v>2</v>
      </c>
      <c r="D12" s="127"/>
      <c r="E12" s="127"/>
      <c r="F12" s="132" t="s">
        <v>218</v>
      </c>
      <c r="G12" s="130"/>
      <c r="H12" s="157"/>
      <c r="I12" s="159"/>
      <c r="J12" s="159"/>
      <c r="K12" s="159"/>
      <c r="L12" s="162"/>
      <c r="M12" s="297">
        <v>0</v>
      </c>
      <c r="N12" s="297">
        <v>380599.94</v>
      </c>
      <c r="O12" s="297">
        <v>380599.94</v>
      </c>
      <c r="P12" s="297">
        <v>380599.94</v>
      </c>
      <c r="Q12" s="297">
        <v>380599.94</v>
      </c>
      <c r="R12" s="160"/>
      <c r="S12" s="160"/>
      <c r="T12" s="162"/>
      <c r="U12" s="162"/>
    </row>
    <row r="13" spans="1:21" s="88" customFormat="1" ht="40.5" customHeight="1">
      <c r="A13" s="127"/>
      <c r="B13" s="127"/>
      <c r="C13" s="127"/>
      <c r="D13" s="127">
        <v>3</v>
      </c>
      <c r="E13" s="127"/>
      <c r="F13" s="132" t="s">
        <v>219</v>
      </c>
      <c r="G13" s="130"/>
      <c r="H13" s="153"/>
      <c r="I13" s="153"/>
      <c r="J13" s="153"/>
      <c r="K13" s="164"/>
      <c r="L13" s="164"/>
      <c r="M13" s="297">
        <v>0</v>
      </c>
      <c r="N13" s="297">
        <v>380599.94</v>
      </c>
      <c r="O13" s="297">
        <v>380599.94</v>
      </c>
      <c r="P13" s="297">
        <v>380599.94</v>
      </c>
      <c r="Q13" s="297">
        <v>380599.94</v>
      </c>
      <c r="R13" s="165"/>
      <c r="S13" s="165"/>
      <c r="T13" s="165"/>
      <c r="U13" s="165"/>
    </row>
    <row r="14" spans="1:21" s="88" customFormat="1" ht="30.75" customHeight="1">
      <c r="A14" s="149"/>
      <c r="B14" s="150"/>
      <c r="C14" s="150"/>
      <c r="D14" s="150"/>
      <c r="E14" s="150">
        <v>212</v>
      </c>
      <c r="F14" s="167" t="s">
        <v>220</v>
      </c>
      <c r="G14" s="163" t="s">
        <v>221</v>
      </c>
      <c r="H14" s="165">
        <v>0</v>
      </c>
      <c r="I14" s="165">
        <v>589.70000000000005</v>
      </c>
      <c r="J14" s="165">
        <v>589.70000000000005</v>
      </c>
      <c r="K14" s="296" t="e">
        <v>#DIV/0!</v>
      </c>
      <c r="L14" s="296">
        <v>1</v>
      </c>
      <c r="M14" s="297">
        <v>0</v>
      </c>
      <c r="N14" s="298">
        <v>380599.94</v>
      </c>
      <c r="O14" s="298">
        <v>380599.94</v>
      </c>
      <c r="P14" s="298">
        <v>380599.94</v>
      </c>
      <c r="Q14" s="298">
        <v>380599.94</v>
      </c>
      <c r="R14" s="293" t="e">
        <v>#DIV/0!</v>
      </c>
      <c r="S14" s="293">
        <v>1</v>
      </c>
      <c r="T14" s="293" t="e">
        <v>#DIV/0!</v>
      </c>
      <c r="U14" s="293">
        <v>1</v>
      </c>
    </row>
    <row r="15" spans="1:21" s="88" customFormat="1" ht="15" customHeight="1">
      <c r="A15" s="385"/>
      <c r="B15" s="385"/>
      <c r="C15" s="385"/>
      <c r="D15" s="385"/>
      <c r="E15" s="385"/>
      <c r="F15" s="386" t="s">
        <v>620</v>
      </c>
      <c r="G15" s="385"/>
      <c r="H15" s="385"/>
      <c r="I15" s="387"/>
      <c r="J15" s="387"/>
      <c r="K15" s="387"/>
      <c r="L15" s="387"/>
      <c r="M15" s="388">
        <v>0</v>
      </c>
      <c r="N15" s="388">
        <v>380599.94</v>
      </c>
      <c r="O15" s="388">
        <v>380599.94</v>
      </c>
      <c r="P15" s="388">
        <v>380599.94</v>
      </c>
      <c r="Q15" s="388">
        <v>380599.94</v>
      </c>
      <c r="R15" s="389"/>
      <c r="S15" s="389"/>
      <c r="T15" s="385"/>
      <c r="U15" s="390"/>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4"/>
  <sheetViews>
    <sheetView showGridLines="0" view="pageBreakPreview" topLeftCell="A4"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6.44140625" style="32" customWidth="1"/>
    <col min="6" max="6" width="26.5546875" style="32" customWidth="1"/>
    <col min="7" max="7" width="12.5546875" style="32" customWidth="1"/>
    <col min="8" max="10" width="12.6640625" style="32" customWidth="1"/>
    <col min="11" max="12" width="8.6640625" style="32" customWidth="1"/>
    <col min="13" max="17" width="14.6640625" style="32" customWidth="1"/>
    <col min="18" max="21" width="8.33203125"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173</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8.75" customHeight="1">
      <c r="A10" s="149">
        <v>4</v>
      </c>
      <c r="B10" s="150"/>
      <c r="C10" s="150"/>
      <c r="D10" s="150"/>
      <c r="E10" s="150"/>
      <c r="F10" s="166" t="s">
        <v>226</v>
      </c>
      <c r="G10" s="152"/>
      <c r="H10" s="153"/>
      <c r="I10" s="153"/>
      <c r="J10" s="153"/>
      <c r="K10" s="153"/>
      <c r="L10" s="153"/>
      <c r="M10" s="297">
        <v>23143560</v>
      </c>
      <c r="N10" s="297">
        <v>23143560</v>
      </c>
      <c r="O10" s="297">
        <v>2261060.09</v>
      </c>
      <c r="P10" s="297">
        <v>2261060.09</v>
      </c>
      <c r="Q10" s="297">
        <v>2261060.09</v>
      </c>
      <c r="R10" s="293"/>
      <c r="S10" s="293"/>
      <c r="T10" s="293"/>
      <c r="U10" s="293"/>
    </row>
    <row r="11" spans="1:21" s="88" customFormat="1" ht="15" customHeight="1">
      <c r="A11" s="127"/>
      <c r="B11" s="127">
        <v>2</v>
      </c>
      <c r="C11" s="127"/>
      <c r="D11" s="127"/>
      <c r="E11" s="127"/>
      <c r="F11" s="131" t="s">
        <v>176</v>
      </c>
      <c r="G11" s="130"/>
      <c r="H11" s="157"/>
      <c r="I11" s="158"/>
      <c r="J11" s="158"/>
      <c r="K11" s="158"/>
      <c r="L11" s="159"/>
      <c r="M11" s="297">
        <v>23143560</v>
      </c>
      <c r="N11" s="297">
        <v>23143560</v>
      </c>
      <c r="O11" s="297">
        <v>2261060.09</v>
      </c>
      <c r="P11" s="297">
        <v>2261060.09</v>
      </c>
      <c r="Q11" s="297">
        <v>2261060.09</v>
      </c>
      <c r="R11" s="294"/>
      <c r="S11" s="294"/>
      <c r="T11" s="295"/>
      <c r="U11" s="294"/>
    </row>
    <row r="12" spans="1:21" s="88" customFormat="1" ht="15" customHeight="1">
      <c r="A12" s="127"/>
      <c r="B12" s="127"/>
      <c r="C12" s="127">
        <v>1</v>
      </c>
      <c r="D12" s="127"/>
      <c r="E12" s="127"/>
      <c r="F12" s="131" t="s">
        <v>227</v>
      </c>
      <c r="G12" s="130"/>
      <c r="H12" s="157"/>
      <c r="I12" s="159"/>
      <c r="J12" s="159"/>
      <c r="K12" s="159"/>
      <c r="L12" s="162"/>
      <c r="M12" s="297">
        <v>0</v>
      </c>
      <c r="N12" s="297">
        <v>9507771</v>
      </c>
      <c r="O12" s="297">
        <v>1586910.88</v>
      </c>
      <c r="P12" s="297">
        <v>1586910.88</v>
      </c>
      <c r="Q12" s="297">
        <v>1586910.88</v>
      </c>
      <c r="R12" s="294"/>
      <c r="S12" s="294"/>
      <c r="T12" s="294"/>
      <c r="U12" s="294"/>
    </row>
    <row r="13" spans="1:21" s="88" customFormat="1" ht="41.25" customHeight="1">
      <c r="A13" s="127"/>
      <c r="B13" s="127"/>
      <c r="C13" s="127"/>
      <c r="D13" s="127">
        <v>3</v>
      </c>
      <c r="E13" s="127"/>
      <c r="F13" s="132" t="s">
        <v>219</v>
      </c>
      <c r="G13" s="130"/>
      <c r="H13" s="153"/>
      <c r="I13" s="153"/>
      <c r="J13" s="153"/>
      <c r="K13" s="164"/>
      <c r="L13" s="164"/>
      <c r="M13" s="297">
        <v>0</v>
      </c>
      <c r="N13" s="297">
        <v>9507771</v>
      </c>
      <c r="O13" s="297">
        <v>1586910.88</v>
      </c>
      <c r="P13" s="297">
        <v>1586910.88</v>
      </c>
      <c r="Q13" s="297">
        <v>1586910.88</v>
      </c>
      <c r="R13" s="293"/>
      <c r="S13" s="293"/>
      <c r="T13" s="293"/>
      <c r="U13" s="293"/>
    </row>
    <row r="14" spans="1:21" s="88" customFormat="1" ht="51" customHeight="1">
      <c r="A14" s="149"/>
      <c r="B14" s="150"/>
      <c r="C14" s="150"/>
      <c r="D14" s="150"/>
      <c r="E14" s="150">
        <v>206</v>
      </c>
      <c r="F14" s="167" t="s">
        <v>231</v>
      </c>
      <c r="G14" s="163" t="s">
        <v>232</v>
      </c>
      <c r="H14" s="153">
        <v>0</v>
      </c>
      <c r="I14" s="153">
        <v>153.22</v>
      </c>
      <c r="J14" s="153">
        <v>153.22</v>
      </c>
      <c r="K14" s="296" t="e">
        <v>#DIV/0!</v>
      </c>
      <c r="L14" s="296">
        <v>1</v>
      </c>
      <c r="M14" s="297">
        <v>0</v>
      </c>
      <c r="N14" s="298">
        <v>9507771</v>
      </c>
      <c r="O14" s="298">
        <v>1586910.88</v>
      </c>
      <c r="P14" s="298">
        <v>1586910.88</v>
      </c>
      <c r="Q14" s="298">
        <v>1586910.88</v>
      </c>
      <c r="R14" s="293" t="e">
        <v>#DIV/0!</v>
      </c>
      <c r="S14" s="293">
        <v>0.16690672082867791</v>
      </c>
      <c r="T14" s="293" t="e">
        <v>#DIV/0!</v>
      </c>
      <c r="U14" s="293">
        <v>0.16690672082867791</v>
      </c>
    </row>
    <row r="15" spans="1:21" s="88" customFormat="1" ht="30" customHeight="1">
      <c r="A15" s="127"/>
      <c r="B15" s="127"/>
      <c r="C15" s="127">
        <v>2</v>
      </c>
      <c r="D15" s="127"/>
      <c r="E15" s="127"/>
      <c r="F15" s="129" t="s">
        <v>218</v>
      </c>
      <c r="G15" s="130"/>
      <c r="H15" s="161"/>
      <c r="I15" s="159"/>
      <c r="J15" s="159"/>
      <c r="K15" s="294"/>
      <c r="L15" s="294"/>
      <c r="M15" s="299">
        <v>23143560</v>
      </c>
      <c r="N15" s="299">
        <v>13635789</v>
      </c>
      <c r="O15" s="299">
        <v>674149.21</v>
      </c>
      <c r="P15" s="299">
        <v>674149.21</v>
      </c>
      <c r="Q15" s="299">
        <v>674149.21</v>
      </c>
      <c r="R15" s="294"/>
      <c r="S15" s="294"/>
      <c r="T15" s="295"/>
      <c r="U15" s="294"/>
    </row>
    <row r="16" spans="1:21" s="88" customFormat="1" ht="17.25" customHeight="1">
      <c r="A16" s="127"/>
      <c r="B16" s="127"/>
      <c r="C16" s="127"/>
      <c r="D16" s="127">
        <v>1</v>
      </c>
      <c r="E16" s="127"/>
      <c r="F16" s="132" t="s">
        <v>241</v>
      </c>
      <c r="G16" s="130"/>
      <c r="H16" s="161"/>
      <c r="I16" s="159"/>
      <c r="J16" s="159"/>
      <c r="K16" s="294"/>
      <c r="L16" s="294"/>
      <c r="M16" s="299">
        <v>23143560</v>
      </c>
      <c r="N16" s="299">
        <v>13635789</v>
      </c>
      <c r="O16" s="299">
        <v>674149.21</v>
      </c>
      <c r="P16" s="299">
        <v>674149.21</v>
      </c>
      <c r="Q16" s="299">
        <v>674149.21</v>
      </c>
      <c r="R16" s="294"/>
      <c r="S16" s="294"/>
      <c r="T16" s="295"/>
      <c r="U16" s="294"/>
    </row>
    <row r="17" spans="1:21" s="88" customFormat="1" ht="48" customHeight="1">
      <c r="A17" s="149"/>
      <c r="B17" s="150"/>
      <c r="C17" s="150"/>
      <c r="D17" s="150"/>
      <c r="E17" s="150">
        <v>216</v>
      </c>
      <c r="F17" s="167" t="s">
        <v>243</v>
      </c>
      <c r="G17" s="163" t="s">
        <v>235</v>
      </c>
      <c r="H17" s="161">
        <v>0</v>
      </c>
      <c r="I17" s="159">
        <v>0</v>
      </c>
      <c r="J17" s="159">
        <v>0</v>
      </c>
      <c r="K17" s="296" t="e">
        <v>#DIV/0!</v>
      </c>
      <c r="L17" s="296" t="e">
        <v>#DIV/0!</v>
      </c>
      <c r="M17" s="299">
        <v>13303560</v>
      </c>
      <c r="N17" s="299">
        <v>0</v>
      </c>
      <c r="O17" s="299">
        <v>0</v>
      </c>
      <c r="P17" s="299">
        <v>0</v>
      </c>
      <c r="Q17" s="299">
        <v>0</v>
      </c>
      <c r="R17" s="293">
        <v>0</v>
      </c>
      <c r="S17" s="293" t="e">
        <v>#DIV/0!</v>
      </c>
      <c r="T17" s="293">
        <v>0</v>
      </c>
      <c r="U17" s="293" t="e">
        <v>#DIV/0!</v>
      </c>
    </row>
    <row r="18" spans="1:21" s="88" customFormat="1" ht="65.25" customHeight="1">
      <c r="A18" s="149"/>
      <c r="B18" s="150"/>
      <c r="C18" s="150"/>
      <c r="D18" s="150"/>
      <c r="E18" s="150">
        <v>217</v>
      </c>
      <c r="F18" s="167" t="s">
        <v>244</v>
      </c>
      <c r="G18" s="163" t="s">
        <v>186</v>
      </c>
      <c r="H18" s="161">
        <v>0</v>
      </c>
      <c r="I18" s="159">
        <v>0</v>
      </c>
      <c r="J18" s="159">
        <v>0</v>
      </c>
      <c r="K18" s="296" t="e">
        <v>#DIV/0!</v>
      </c>
      <c r="L18" s="296" t="e">
        <v>#DIV/0!</v>
      </c>
      <c r="M18" s="299">
        <v>0</v>
      </c>
      <c r="N18" s="299">
        <v>5486271</v>
      </c>
      <c r="O18" s="299">
        <v>0</v>
      </c>
      <c r="P18" s="299">
        <v>0</v>
      </c>
      <c r="Q18" s="299">
        <v>0</v>
      </c>
      <c r="R18" s="293" t="e">
        <v>#DIV/0!</v>
      </c>
      <c r="S18" s="293">
        <v>0</v>
      </c>
      <c r="T18" s="293" t="e">
        <v>#DIV/0!</v>
      </c>
      <c r="U18" s="293">
        <v>0</v>
      </c>
    </row>
    <row r="19" spans="1:21" s="88" customFormat="1" ht="61.5" customHeight="1">
      <c r="A19" s="149"/>
      <c r="B19" s="150"/>
      <c r="C19" s="150"/>
      <c r="D19" s="150"/>
      <c r="E19" s="150">
        <v>218</v>
      </c>
      <c r="F19" s="167" t="s">
        <v>245</v>
      </c>
      <c r="G19" s="163" t="s">
        <v>235</v>
      </c>
      <c r="H19" s="161">
        <v>0</v>
      </c>
      <c r="I19" s="159">
        <v>0</v>
      </c>
      <c r="J19" s="159">
        <v>0</v>
      </c>
      <c r="K19" s="296" t="e">
        <v>#DIV/0!</v>
      </c>
      <c r="L19" s="296" t="e">
        <v>#DIV/0!</v>
      </c>
      <c r="M19" s="299">
        <v>0</v>
      </c>
      <c r="N19" s="299">
        <v>2716506</v>
      </c>
      <c r="O19" s="299">
        <v>0</v>
      </c>
      <c r="P19" s="299">
        <v>0</v>
      </c>
      <c r="Q19" s="299">
        <v>0</v>
      </c>
      <c r="R19" s="293" t="e">
        <v>#DIV/0!</v>
      </c>
      <c r="S19" s="293">
        <v>0</v>
      </c>
      <c r="T19" s="293" t="e">
        <v>#DIV/0!</v>
      </c>
      <c r="U19" s="293">
        <v>0</v>
      </c>
    </row>
    <row r="20" spans="1:21" s="88" customFormat="1" ht="60" customHeight="1">
      <c r="A20" s="149"/>
      <c r="B20" s="150"/>
      <c r="C20" s="150"/>
      <c r="D20" s="150"/>
      <c r="E20" s="150">
        <v>219</v>
      </c>
      <c r="F20" s="167" t="s">
        <v>246</v>
      </c>
      <c r="G20" s="163" t="s">
        <v>247</v>
      </c>
      <c r="H20" s="161">
        <v>8</v>
      </c>
      <c r="I20" s="159">
        <v>1</v>
      </c>
      <c r="J20" s="159">
        <v>1</v>
      </c>
      <c r="K20" s="296">
        <v>0.125</v>
      </c>
      <c r="L20" s="296">
        <v>1</v>
      </c>
      <c r="M20" s="299">
        <v>9840000</v>
      </c>
      <c r="N20" s="299">
        <v>5433012</v>
      </c>
      <c r="O20" s="299">
        <v>674149.21</v>
      </c>
      <c r="P20" s="299">
        <v>674149.21</v>
      </c>
      <c r="Q20" s="299">
        <v>674149.21</v>
      </c>
      <c r="R20" s="293">
        <v>6.8511098577235766E-2</v>
      </c>
      <c r="S20" s="293">
        <v>0.12408388017549013</v>
      </c>
      <c r="T20" s="293">
        <v>6.8511098577235766E-2</v>
      </c>
      <c r="U20" s="293">
        <v>0.12408388017549013</v>
      </c>
    </row>
    <row r="21" spans="1:21" s="88" customFormat="1" ht="15" customHeight="1">
      <c r="A21" s="380"/>
      <c r="B21" s="380"/>
      <c r="C21" s="380"/>
      <c r="D21" s="380"/>
      <c r="E21" s="380"/>
      <c r="F21" s="381" t="s">
        <v>620</v>
      </c>
      <c r="G21" s="380"/>
      <c r="H21" s="380"/>
      <c r="I21" s="382"/>
      <c r="J21" s="382"/>
      <c r="K21" s="382"/>
      <c r="L21" s="382"/>
      <c r="M21" s="402">
        <v>23143560</v>
      </c>
      <c r="N21" s="402">
        <v>23143560</v>
      </c>
      <c r="O21" s="402">
        <v>2261060.09</v>
      </c>
      <c r="P21" s="402">
        <v>2261060.09</v>
      </c>
      <c r="Q21" s="402">
        <v>2261060.09</v>
      </c>
      <c r="R21" s="383"/>
      <c r="S21" s="383"/>
      <c r="T21" s="380"/>
      <c r="U21" s="384"/>
    </row>
    <row r="22" spans="1:21">
      <c r="A22" s="33"/>
      <c r="B22" s="84"/>
      <c r="C22" s="33"/>
      <c r="D22" s="33"/>
      <c r="F22" s="33"/>
    </row>
    <row r="23" spans="1:21">
      <c r="B23" s="34"/>
      <c r="C23" s="35"/>
      <c r="D23" s="35"/>
      <c r="N23" s="36"/>
      <c r="O23" s="36"/>
    </row>
    <row r="24" spans="1:21">
      <c r="B24" s="37"/>
      <c r="C24" s="37"/>
      <c r="D24" s="37"/>
      <c r="N24" s="38"/>
      <c r="O24"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R14" sqref="R14"/>
    </sheetView>
  </sheetViews>
  <sheetFormatPr baseColWidth="10" defaultColWidth="11.44140625" defaultRowHeight="13.8"/>
  <cols>
    <col min="1" max="1" width="3.88671875" style="32" customWidth="1"/>
    <col min="2" max="4" width="3.109375" style="32" customWidth="1"/>
    <col min="5" max="5" width="5.88671875" style="32" customWidth="1"/>
    <col min="6" max="6" width="26.5546875" style="32" customWidth="1"/>
    <col min="7" max="7" width="12.5546875" style="32" customWidth="1"/>
    <col min="8" max="10" width="12.6640625" style="32" customWidth="1"/>
    <col min="11" max="11" width="10.88671875" style="32" customWidth="1"/>
    <col min="12" max="12" width="9.5546875" style="32" customWidth="1"/>
    <col min="13" max="13" width="10.109375" style="32" bestFit="1" customWidth="1"/>
    <col min="14" max="17" width="15" style="32" customWidth="1"/>
    <col min="18" max="21" width="8.109375" style="32" customWidth="1"/>
    <col min="22" max="16384" width="11.44140625" style="32"/>
  </cols>
  <sheetData>
    <row r="1" spans="1:21" ht="30.6" customHeight="1">
      <c r="A1" s="536" t="s">
        <v>98</v>
      </c>
      <c r="B1" s="537"/>
      <c r="C1" s="537"/>
      <c r="D1" s="537"/>
      <c r="E1" s="537"/>
      <c r="F1" s="537"/>
      <c r="G1" s="537"/>
      <c r="H1" s="537"/>
      <c r="I1" s="537"/>
      <c r="J1" s="537"/>
      <c r="K1" s="537"/>
      <c r="L1" s="537"/>
      <c r="M1" s="537"/>
      <c r="N1" s="537"/>
      <c r="O1" s="537"/>
      <c r="P1" s="537"/>
      <c r="Q1" s="537"/>
      <c r="R1" s="537"/>
      <c r="S1" s="537"/>
      <c r="T1" s="537"/>
      <c r="U1" s="538"/>
    </row>
    <row r="2" spans="1:21" ht="39" customHeight="1">
      <c r="A2" s="539" t="s">
        <v>275</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8.75" customHeight="1">
      <c r="A10" s="149">
        <v>4</v>
      </c>
      <c r="B10" s="150"/>
      <c r="C10" s="150"/>
      <c r="D10" s="150"/>
      <c r="E10" s="150"/>
      <c r="F10" s="151" t="s">
        <v>226</v>
      </c>
      <c r="G10" s="152"/>
      <c r="H10" s="153"/>
      <c r="I10" s="153"/>
      <c r="J10" s="153"/>
      <c r="K10" s="153"/>
      <c r="L10" s="153"/>
      <c r="M10" s="297">
        <v>0</v>
      </c>
      <c r="N10" s="297">
        <v>24854968.370000001</v>
      </c>
      <c r="O10" s="297">
        <v>5188225.32</v>
      </c>
      <c r="P10" s="297">
        <v>5188225.32</v>
      </c>
      <c r="Q10" s="297">
        <v>5188225.32</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24854968.370000001</v>
      </c>
      <c r="O11" s="297">
        <v>5188225.32</v>
      </c>
      <c r="P11" s="297">
        <v>5188225.32</v>
      </c>
      <c r="Q11" s="297">
        <v>5188225.32</v>
      </c>
      <c r="R11" s="160"/>
      <c r="S11" s="160"/>
      <c r="T11" s="161"/>
      <c r="U11" s="162"/>
    </row>
    <row r="12" spans="1:21" s="88" customFormat="1" ht="34.5" customHeight="1">
      <c r="A12" s="127"/>
      <c r="B12" s="127"/>
      <c r="C12" s="127">
        <v>2</v>
      </c>
      <c r="D12" s="127"/>
      <c r="E12" s="127"/>
      <c r="F12" s="132" t="s">
        <v>218</v>
      </c>
      <c r="G12" s="130"/>
      <c r="H12" s="157"/>
      <c r="I12" s="159"/>
      <c r="J12" s="159"/>
      <c r="K12" s="159"/>
      <c r="L12" s="162"/>
      <c r="M12" s="297">
        <v>0</v>
      </c>
      <c r="N12" s="297">
        <v>24854968.370000001</v>
      </c>
      <c r="O12" s="297">
        <v>5188225.32</v>
      </c>
      <c r="P12" s="297">
        <v>5188225.32</v>
      </c>
      <c r="Q12" s="297">
        <v>5188225.32</v>
      </c>
      <c r="R12" s="160"/>
      <c r="S12" s="160"/>
      <c r="T12" s="162"/>
      <c r="U12" s="162"/>
    </row>
    <row r="13" spans="1:21" s="88" customFormat="1" ht="20.25" customHeight="1">
      <c r="A13" s="127"/>
      <c r="B13" s="127"/>
      <c r="C13" s="127"/>
      <c r="D13" s="127">
        <v>1</v>
      </c>
      <c r="E13" s="127"/>
      <c r="F13" s="132" t="s">
        <v>241</v>
      </c>
      <c r="G13" s="130"/>
      <c r="H13" s="153"/>
      <c r="I13" s="153"/>
      <c r="J13" s="153"/>
      <c r="K13" s="164"/>
      <c r="L13" s="164"/>
      <c r="M13" s="297">
        <v>0</v>
      </c>
      <c r="N13" s="297">
        <v>24854968.370000001</v>
      </c>
      <c r="O13" s="297">
        <v>5188225.32</v>
      </c>
      <c r="P13" s="297">
        <v>5188225.32</v>
      </c>
      <c r="Q13" s="297">
        <v>5188225.32</v>
      </c>
      <c r="R13" s="165"/>
      <c r="S13" s="165"/>
      <c r="T13" s="165"/>
      <c r="U13" s="165"/>
    </row>
    <row r="14" spans="1:21" s="88" customFormat="1" ht="61.5" customHeight="1">
      <c r="A14" s="149"/>
      <c r="B14" s="150"/>
      <c r="C14" s="150"/>
      <c r="D14" s="150"/>
      <c r="E14" s="150">
        <v>217</v>
      </c>
      <c r="F14" s="155" t="s">
        <v>244</v>
      </c>
      <c r="G14" s="163" t="s">
        <v>186</v>
      </c>
      <c r="H14" s="153">
        <v>0</v>
      </c>
      <c r="I14" s="153">
        <v>1</v>
      </c>
      <c r="J14" s="153">
        <v>0</v>
      </c>
      <c r="K14" s="296">
        <v>0</v>
      </c>
      <c r="L14" s="296">
        <v>0</v>
      </c>
      <c r="M14" s="297">
        <v>0</v>
      </c>
      <c r="N14" s="298">
        <v>24854968.370000001</v>
      </c>
      <c r="O14" s="298">
        <v>5188225.32</v>
      </c>
      <c r="P14" s="298">
        <v>5188225.32</v>
      </c>
      <c r="Q14" s="298">
        <v>5188225.32</v>
      </c>
      <c r="R14" s="293">
        <v>0</v>
      </c>
      <c r="S14" s="293">
        <v>0.20873996871636333</v>
      </c>
      <c r="T14" s="293">
        <v>0</v>
      </c>
      <c r="U14" s="293">
        <v>0.20873996871636333</v>
      </c>
    </row>
    <row r="15" spans="1:21" s="88" customFormat="1" ht="15" customHeight="1">
      <c r="A15" s="380"/>
      <c r="B15" s="380"/>
      <c r="C15" s="380"/>
      <c r="D15" s="380"/>
      <c r="E15" s="380"/>
      <c r="F15" s="381" t="s">
        <v>620</v>
      </c>
      <c r="G15" s="380"/>
      <c r="H15" s="380"/>
      <c r="I15" s="382"/>
      <c r="J15" s="382"/>
      <c r="K15" s="382"/>
      <c r="L15" s="382"/>
      <c r="M15" s="402">
        <v>0</v>
      </c>
      <c r="N15" s="402">
        <v>24854968.370000001</v>
      </c>
      <c r="O15" s="402">
        <v>5188225.32</v>
      </c>
      <c r="P15" s="402">
        <v>5188225.32</v>
      </c>
      <c r="Q15" s="402">
        <v>5188225.32</v>
      </c>
      <c r="R15" s="383"/>
      <c r="S15" s="383"/>
      <c r="T15" s="380"/>
      <c r="U15" s="384"/>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T14" sqref="T14"/>
    </sheetView>
  </sheetViews>
  <sheetFormatPr baseColWidth="10" defaultColWidth="11.44140625" defaultRowHeight="13.8"/>
  <cols>
    <col min="1" max="1" width="3.88671875" style="32" customWidth="1"/>
    <col min="2" max="4" width="3.109375" style="32" customWidth="1"/>
    <col min="5" max="5" width="4" style="32" customWidth="1"/>
    <col min="6" max="6" width="26.5546875" style="32" customWidth="1"/>
    <col min="7" max="7" width="12.5546875" style="32" customWidth="1"/>
    <col min="8" max="10" width="12.6640625" style="32" customWidth="1"/>
    <col min="11" max="12" width="8.5546875" style="32" customWidth="1"/>
    <col min="13" max="14" width="12.6640625" style="32" customWidth="1"/>
    <col min="15" max="15" width="11.6640625" style="32" customWidth="1"/>
    <col min="16" max="17" width="12.6640625" style="32" customWidth="1"/>
    <col min="18" max="21" width="9.88671875" style="32" customWidth="1"/>
    <col min="22" max="16384" width="11.44140625" style="32"/>
  </cols>
  <sheetData>
    <row r="1" spans="1:21" ht="30.6" customHeight="1">
      <c r="A1" s="536" t="s">
        <v>98</v>
      </c>
      <c r="B1" s="537"/>
      <c r="C1" s="537"/>
      <c r="D1" s="537"/>
      <c r="E1" s="537"/>
      <c r="F1" s="537"/>
      <c r="G1" s="537"/>
      <c r="H1" s="537"/>
      <c r="I1" s="537"/>
      <c r="J1" s="537"/>
      <c r="K1" s="537"/>
      <c r="L1" s="537"/>
      <c r="M1" s="537"/>
      <c r="N1" s="537"/>
      <c r="O1" s="537"/>
      <c r="P1" s="537"/>
      <c r="Q1" s="537"/>
      <c r="R1" s="537"/>
      <c r="S1" s="537"/>
      <c r="T1" s="537"/>
      <c r="U1" s="538"/>
    </row>
    <row r="2" spans="1:21" ht="33.6" customHeight="1">
      <c r="A2" s="539" t="s">
        <v>634</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8.75" customHeight="1">
      <c r="A10" s="149">
        <v>4</v>
      </c>
      <c r="B10" s="150"/>
      <c r="C10" s="150"/>
      <c r="D10" s="150"/>
      <c r="E10" s="150"/>
      <c r="F10" s="151" t="s">
        <v>226</v>
      </c>
      <c r="G10" s="152"/>
      <c r="H10" s="153"/>
      <c r="I10" s="153"/>
      <c r="J10" s="153"/>
      <c r="K10" s="153"/>
      <c r="L10" s="153"/>
      <c r="M10" s="297">
        <v>0</v>
      </c>
      <c r="N10" s="298">
        <v>15145031.630000001</v>
      </c>
      <c r="O10" s="298">
        <v>0</v>
      </c>
      <c r="P10" s="298">
        <v>0</v>
      </c>
      <c r="Q10" s="298">
        <v>0</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8">
        <v>15145031.630000001</v>
      </c>
      <c r="O11" s="298">
        <v>0</v>
      </c>
      <c r="P11" s="298">
        <v>0</v>
      </c>
      <c r="Q11" s="298">
        <v>0</v>
      </c>
      <c r="R11" s="160"/>
      <c r="S11" s="160"/>
      <c r="T11" s="161"/>
      <c r="U11" s="162"/>
    </row>
    <row r="12" spans="1:21" s="88" customFormat="1" ht="34.5" customHeight="1">
      <c r="A12" s="127"/>
      <c r="B12" s="127"/>
      <c r="C12" s="127">
        <v>2</v>
      </c>
      <c r="D12" s="127"/>
      <c r="E12" s="127"/>
      <c r="F12" s="132" t="s">
        <v>218</v>
      </c>
      <c r="G12" s="130"/>
      <c r="H12" s="157"/>
      <c r="I12" s="159"/>
      <c r="J12" s="159"/>
      <c r="K12" s="159"/>
      <c r="L12" s="162"/>
      <c r="M12" s="297">
        <v>0</v>
      </c>
      <c r="N12" s="298">
        <v>15145031.630000001</v>
      </c>
      <c r="O12" s="298">
        <v>0</v>
      </c>
      <c r="P12" s="298">
        <v>0</v>
      </c>
      <c r="Q12" s="298">
        <v>0</v>
      </c>
      <c r="R12" s="160"/>
      <c r="S12" s="160"/>
      <c r="T12" s="162"/>
      <c r="U12" s="162"/>
    </row>
    <row r="13" spans="1:21" s="88" customFormat="1" ht="20.25" customHeight="1">
      <c r="A13" s="127"/>
      <c r="B13" s="127"/>
      <c r="C13" s="127"/>
      <c r="D13" s="127">
        <v>1</v>
      </c>
      <c r="E13" s="127"/>
      <c r="F13" s="132" t="s">
        <v>241</v>
      </c>
      <c r="G13" s="130"/>
      <c r="H13" s="153"/>
      <c r="I13" s="153"/>
      <c r="J13" s="153"/>
      <c r="K13" s="164"/>
      <c r="L13" s="164"/>
      <c r="M13" s="297">
        <v>0</v>
      </c>
      <c r="N13" s="298">
        <v>15145031.630000001</v>
      </c>
      <c r="O13" s="298">
        <v>0</v>
      </c>
      <c r="P13" s="298">
        <v>0</v>
      </c>
      <c r="Q13" s="298">
        <v>0</v>
      </c>
      <c r="R13" s="165"/>
      <c r="S13" s="165"/>
      <c r="T13" s="165"/>
      <c r="U13" s="165"/>
    </row>
    <row r="14" spans="1:21" s="88" customFormat="1" ht="61.5" customHeight="1">
      <c r="A14" s="149"/>
      <c r="B14" s="150"/>
      <c r="C14" s="150"/>
      <c r="D14" s="150"/>
      <c r="E14" s="150">
        <v>217</v>
      </c>
      <c r="F14" s="155" t="s">
        <v>244</v>
      </c>
      <c r="G14" s="163" t="s">
        <v>186</v>
      </c>
      <c r="H14" s="153">
        <v>0</v>
      </c>
      <c r="I14" s="153">
        <v>0</v>
      </c>
      <c r="J14" s="153">
        <v>0</v>
      </c>
      <c r="K14" s="296">
        <v>0</v>
      </c>
      <c r="L14" s="296">
        <v>0</v>
      </c>
      <c r="M14" s="297">
        <v>0</v>
      </c>
      <c r="N14" s="298">
        <v>15145031.630000001</v>
      </c>
      <c r="O14" s="298">
        <v>0</v>
      </c>
      <c r="P14" s="298">
        <v>0</v>
      </c>
      <c r="Q14" s="298">
        <v>0</v>
      </c>
      <c r="R14" s="293">
        <v>0</v>
      </c>
      <c r="S14" s="293">
        <v>0</v>
      </c>
      <c r="T14" s="293">
        <v>0</v>
      </c>
      <c r="U14" s="293">
        <v>0</v>
      </c>
    </row>
    <row r="15" spans="1:21" s="88" customFormat="1" ht="15" customHeight="1">
      <c r="A15" s="380"/>
      <c r="B15" s="380"/>
      <c r="C15" s="380"/>
      <c r="D15" s="380"/>
      <c r="E15" s="380"/>
      <c r="F15" s="381" t="s">
        <v>620</v>
      </c>
      <c r="G15" s="380"/>
      <c r="H15" s="380"/>
      <c r="I15" s="382"/>
      <c r="J15" s="382"/>
      <c r="K15" s="382"/>
      <c r="L15" s="382"/>
      <c r="M15" s="402">
        <v>0</v>
      </c>
      <c r="N15" s="402">
        <v>15145031.630000001</v>
      </c>
      <c r="O15" s="402">
        <v>0</v>
      </c>
      <c r="P15" s="402">
        <v>0</v>
      </c>
      <c r="Q15" s="402">
        <v>0</v>
      </c>
      <c r="R15" s="383"/>
      <c r="S15" s="383"/>
      <c r="T15" s="380"/>
      <c r="U15" s="384"/>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4"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7"/>
  <sheetViews>
    <sheetView showGridLines="0" view="pageBreakPreview" topLeftCell="A7" zoomScale="70" zoomScaleNormal="90" zoomScaleSheetLayoutView="70" workbookViewId="0">
      <selection activeCell="R19" sqref="R19"/>
    </sheetView>
  </sheetViews>
  <sheetFormatPr baseColWidth="10" defaultColWidth="11.44140625" defaultRowHeight="13.8"/>
  <cols>
    <col min="1" max="1" width="3.88671875" style="32" customWidth="1"/>
    <col min="2" max="4" width="3.109375" style="32" customWidth="1"/>
    <col min="5" max="5" width="5.33203125" style="32" customWidth="1"/>
    <col min="6" max="6" width="29.109375" style="32" customWidth="1"/>
    <col min="7" max="7" width="11.6640625" style="32" customWidth="1"/>
    <col min="8" max="10" width="12.6640625" style="32" customWidth="1"/>
    <col min="11" max="12" width="8.6640625" style="32" customWidth="1"/>
    <col min="13" max="14" width="15.109375" style="32" customWidth="1"/>
    <col min="15" max="15" width="11.6640625" style="32" customWidth="1"/>
    <col min="16" max="17" width="12.6640625" style="32" customWidth="1"/>
    <col min="18" max="18" width="7.88671875" style="32" bestFit="1" customWidth="1"/>
    <col min="19" max="19" width="6.6640625" style="32" customWidth="1"/>
    <col min="20" max="20" width="7.88671875" style="32" bestFit="1" customWidth="1"/>
    <col min="21" max="21" width="6.6640625"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174</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4.25" customHeight="1">
      <c r="A10" s="149">
        <v>1</v>
      </c>
      <c r="B10" s="150"/>
      <c r="C10" s="150"/>
      <c r="D10" s="150"/>
      <c r="E10" s="150"/>
      <c r="F10" s="166" t="s">
        <v>175</v>
      </c>
      <c r="G10" s="152"/>
      <c r="H10" s="157"/>
      <c r="I10" s="158"/>
      <c r="J10" s="158"/>
      <c r="K10" s="158"/>
      <c r="L10" s="159"/>
      <c r="M10" s="297">
        <v>19251756</v>
      </c>
      <c r="N10" s="297">
        <v>577552.68000000005</v>
      </c>
      <c r="O10" s="297">
        <v>0</v>
      </c>
      <c r="P10" s="297">
        <v>0</v>
      </c>
      <c r="Q10" s="297">
        <v>0</v>
      </c>
      <c r="R10" s="160"/>
      <c r="S10" s="160"/>
      <c r="T10" s="161"/>
      <c r="U10" s="162"/>
    </row>
    <row r="11" spans="1:21" s="88" customFormat="1" ht="15" customHeight="1">
      <c r="A11" s="127"/>
      <c r="B11" s="127">
        <v>2</v>
      </c>
      <c r="C11" s="127"/>
      <c r="D11" s="127"/>
      <c r="E11" s="127"/>
      <c r="F11" s="129" t="s">
        <v>176</v>
      </c>
      <c r="G11" s="130"/>
      <c r="H11" s="157"/>
      <c r="I11" s="159"/>
      <c r="J11" s="159"/>
      <c r="K11" s="159"/>
      <c r="L11" s="162"/>
      <c r="M11" s="297">
        <v>19251756</v>
      </c>
      <c r="N11" s="297">
        <v>577552.68000000005</v>
      </c>
      <c r="O11" s="297">
        <v>0</v>
      </c>
      <c r="P11" s="297">
        <v>0</v>
      </c>
      <c r="Q11" s="297">
        <v>0</v>
      </c>
      <c r="R11" s="160"/>
      <c r="S11" s="160"/>
      <c r="T11" s="162"/>
      <c r="U11" s="162"/>
    </row>
    <row r="12" spans="1:21" s="88" customFormat="1" ht="15" customHeight="1">
      <c r="A12" s="127"/>
      <c r="B12" s="127"/>
      <c r="C12" s="127">
        <v>6</v>
      </c>
      <c r="D12" s="127"/>
      <c r="E12" s="127"/>
      <c r="F12" s="132" t="s">
        <v>193</v>
      </c>
      <c r="G12" s="130"/>
      <c r="H12" s="153"/>
      <c r="I12" s="153"/>
      <c r="J12" s="153"/>
      <c r="K12" s="161"/>
      <c r="L12" s="161"/>
      <c r="M12" s="297">
        <v>19251756</v>
      </c>
      <c r="N12" s="297">
        <v>577552.68000000005</v>
      </c>
      <c r="O12" s="297">
        <v>0</v>
      </c>
      <c r="P12" s="297">
        <v>0</v>
      </c>
      <c r="Q12" s="297">
        <v>0</v>
      </c>
      <c r="R12" s="165"/>
      <c r="S12" s="165"/>
      <c r="T12" s="165"/>
      <c r="U12" s="165"/>
    </row>
    <row r="13" spans="1:21" s="88" customFormat="1" ht="31.5" customHeight="1">
      <c r="A13" s="127"/>
      <c r="B13" s="127"/>
      <c r="C13" s="127"/>
      <c r="D13" s="127">
        <v>9</v>
      </c>
      <c r="E13" s="127"/>
      <c r="F13" s="132" t="s">
        <v>200</v>
      </c>
      <c r="G13" s="130"/>
      <c r="H13" s="153"/>
      <c r="I13" s="153"/>
      <c r="J13" s="153"/>
      <c r="K13" s="154"/>
      <c r="L13" s="154"/>
      <c r="M13" s="297">
        <v>19251756</v>
      </c>
      <c r="N13" s="297">
        <v>577552.68000000005</v>
      </c>
      <c r="O13" s="297">
        <v>0</v>
      </c>
      <c r="P13" s="297">
        <v>0</v>
      </c>
      <c r="Q13" s="297">
        <v>0</v>
      </c>
      <c r="R13" s="153"/>
      <c r="S13" s="153"/>
      <c r="T13" s="153"/>
      <c r="U13" s="153"/>
    </row>
    <row r="14" spans="1:21" s="88" customFormat="1" ht="56.25" customHeight="1">
      <c r="A14" s="149"/>
      <c r="B14" s="150"/>
      <c r="C14" s="150"/>
      <c r="D14" s="150"/>
      <c r="E14" s="150">
        <v>227</v>
      </c>
      <c r="F14" s="167" t="s">
        <v>202</v>
      </c>
      <c r="G14" s="163" t="s">
        <v>186</v>
      </c>
      <c r="H14" s="161">
        <v>0</v>
      </c>
      <c r="I14" s="159">
        <v>0</v>
      </c>
      <c r="J14" s="159">
        <v>0</v>
      </c>
      <c r="K14" s="296">
        <v>0</v>
      </c>
      <c r="L14" s="296">
        <v>0</v>
      </c>
      <c r="M14" s="299">
        <v>19251756</v>
      </c>
      <c r="N14" s="299">
        <v>577552.68000000005</v>
      </c>
      <c r="O14" s="299">
        <v>0</v>
      </c>
      <c r="P14" s="299">
        <v>0</v>
      </c>
      <c r="Q14" s="299">
        <v>0</v>
      </c>
      <c r="R14" s="293">
        <v>0</v>
      </c>
      <c r="S14" s="293">
        <v>0</v>
      </c>
      <c r="T14" s="293">
        <v>0</v>
      </c>
      <c r="U14" s="293">
        <v>0</v>
      </c>
    </row>
    <row r="15" spans="1:21" s="88" customFormat="1" ht="44.25" customHeight="1">
      <c r="A15" s="149">
        <v>4</v>
      </c>
      <c r="B15" s="150"/>
      <c r="C15" s="150"/>
      <c r="D15" s="150"/>
      <c r="E15" s="150"/>
      <c r="F15" s="166" t="s">
        <v>226</v>
      </c>
      <c r="G15" s="152"/>
      <c r="H15" s="161"/>
      <c r="I15" s="159"/>
      <c r="J15" s="159"/>
      <c r="K15" s="294"/>
      <c r="L15" s="294"/>
      <c r="M15" s="299">
        <v>18773448</v>
      </c>
      <c r="N15" s="299">
        <v>37447651.32</v>
      </c>
      <c r="O15" s="299">
        <v>0</v>
      </c>
      <c r="P15" s="299">
        <v>0</v>
      </c>
      <c r="Q15" s="299">
        <v>0</v>
      </c>
      <c r="R15" s="294"/>
      <c r="S15" s="294"/>
      <c r="T15" s="295"/>
      <c r="U15" s="294"/>
    </row>
    <row r="16" spans="1:21" s="88" customFormat="1" ht="12.6">
      <c r="A16" s="149"/>
      <c r="B16" s="127">
        <v>2</v>
      </c>
      <c r="C16" s="127"/>
      <c r="D16" s="127"/>
      <c r="E16" s="127"/>
      <c r="F16" s="129" t="s">
        <v>176</v>
      </c>
      <c r="G16" s="152"/>
      <c r="H16" s="161"/>
      <c r="I16" s="159"/>
      <c r="J16" s="159"/>
      <c r="K16" s="294"/>
      <c r="L16" s="294"/>
      <c r="M16" s="299">
        <v>18773448</v>
      </c>
      <c r="N16" s="299">
        <v>37447651.32</v>
      </c>
      <c r="O16" s="299">
        <v>0</v>
      </c>
      <c r="P16" s="299">
        <v>0</v>
      </c>
      <c r="Q16" s="299">
        <v>0</v>
      </c>
      <c r="R16" s="294"/>
      <c r="S16" s="294"/>
      <c r="T16" s="295"/>
      <c r="U16" s="294"/>
    </row>
    <row r="17" spans="1:21" s="88" customFormat="1" ht="12.6">
      <c r="A17" s="149"/>
      <c r="B17" s="127"/>
      <c r="C17" s="127">
        <v>1</v>
      </c>
      <c r="D17" s="127"/>
      <c r="E17" s="127"/>
      <c r="F17" s="129" t="s">
        <v>227</v>
      </c>
      <c r="G17" s="152"/>
      <c r="H17" s="161"/>
      <c r="I17" s="159"/>
      <c r="J17" s="159"/>
      <c r="K17" s="294"/>
      <c r="L17" s="294"/>
      <c r="M17" s="299">
        <v>0</v>
      </c>
      <c r="N17" s="299">
        <v>18210244.559999999</v>
      </c>
      <c r="O17" s="299">
        <v>0</v>
      </c>
      <c r="P17" s="299">
        <v>0</v>
      </c>
      <c r="Q17" s="299">
        <v>0</v>
      </c>
      <c r="R17" s="294"/>
      <c r="S17" s="294"/>
      <c r="T17" s="295"/>
      <c r="U17" s="294"/>
    </row>
    <row r="18" spans="1:21" s="88" customFormat="1" ht="42.6" customHeight="1">
      <c r="A18" s="149"/>
      <c r="B18" s="150"/>
      <c r="C18" s="150"/>
      <c r="D18" s="150">
        <v>3</v>
      </c>
      <c r="E18" s="150"/>
      <c r="F18" s="166" t="s">
        <v>219</v>
      </c>
      <c r="G18" s="152"/>
      <c r="H18" s="161"/>
      <c r="I18" s="159"/>
      <c r="J18" s="159"/>
      <c r="K18" s="294"/>
      <c r="L18" s="294"/>
      <c r="M18" s="299">
        <v>0</v>
      </c>
      <c r="N18" s="299">
        <v>18210244.559999999</v>
      </c>
      <c r="O18" s="299">
        <v>0</v>
      </c>
      <c r="P18" s="299">
        <v>0</v>
      </c>
      <c r="Q18" s="299">
        <v>0</v>
      </c>
      <c r="R18" s="294"/>
      <c r="S18" s="294"/>
      <c r="T18" s="295"/>
      <c r="U18" s="294"/>
    </row>
    <row r="19" spans="1:21" s="88" customFormat="1" ht="36">
      <c r="A19" s="149"/>
      <c r="B19" s="150"/>
      <c r="C19" s="150"/>
      <c r="D19" s="150"/>
      <c r="E19" s="150">
        <v>206</v>
      </c>
      <c r="F19" s="167" t="s">
        <v>231</v>
      </c>
      <c r="G19" s="163" t="s">
        <v>232</v>
      </c>
      <c r="H19" s="161">
        <v>0</v>
      </c>
      <c r="I19" s="159">
        <v>0</v>
      </c>
      <c r="J19" s="159">
        <v>0</v>
      </c>
      <c r="K19" s="296">
        <v>0</v>
      </c>
      <c r="L19" s="296">
        <v>0</v>
      </c>
      <c r="M19" s="299">
        <v>0</v>
      </c>
      <c r="N19" s="299">
        <v>18210244.559999999</v>
      </c>
      <c r="O19" s="299">
        <v>0</v>
      </c>
      <c r="P19" s="299">
        <v>0</v>
      </c>
      <c r="Q19" s="299">
        <v>0</v>
      </c>
      <c r="R19" s="296">
        <v>0</v>
      </c>
      <c r="S19" s="293">
        <v>0</v>
      </c>
      <c r="T19" s="296">
        <v>0</v>
      </c>
      <c r="U19" s="293">
        <v>0</v>
      </c>
    </row>
    <row r="20" spans="1:21" s="88" customFormat="1" ht="27.75" customHeight="1">
      <c r="A20" s="127"/>
      <c r="B20" s="127"/>
      <c r="C20" s="127">
        <v>2</v>
      </c>
      <c r="D20" s="127"/>
      <c r="E20" s="127"/>
      <c r="F20" s="132" t="s">
        <v>218</v>
      </c>
      <c r="G20" s="130"/>
      <c r="H20" s="161"/>
      <c r="I20" s="159"/>
      <c r="J20" s="159"/>
      <c r="K20" s="294"/>
      <c r="L20" s="294"/>
      <c r="M20" s="299">
        <v>18773448</v>
      </c>
      <c r="N20" s="299">
        <v>19237406.760000002</v>
      </c>
      <c r="O20" s="299">
        <v>0</v>
      </c>
      <c r="P20" s="299">
        <v>0</v>
      </c>
      <c r="Q20" s="299">
        <v>0</v>
      </c>
      <c r="R20" s="294"/>
      <c r="S20" s="294"/>
      <c r="T20" s="295"/>
      <c r="U20" s="294"/>
    </row>
    <row r="21" spans="1:21" s="88" customFormat="1" ht="24.75" customHeight="1">
      <c r="A21" s="127"/>
      <c r="B21" s="127"/>
      <c r="C21" s="127"/>
      <c r="D21" s="127">
        <v>1</v>
      </c>
      <c r="E21" s="127"/>
      <c r="F21" s="132" t="s">
        <v>241</v>
      </c>
      <c r="G21" s="130"/>
      <c r="H21" s="161"/>
      <c r="I21" s="159"/>
      <c r="J21" s="159"/>
      <c r="K21" s="294"/>
      <c r="L21" s="294"/>
      <c r="M21" s="299">
        <v>18773448</v>
      </c>
      <c r="N21" s="299">
        <v>563203.43999999994</v>
      </c>
      <c r="O21" s="299">
        <v>0</v>
      </c>
      <c r="P21" s="299">
        <v>0</v>
      </c>
      <c r="Q21" s="299">
        <v>0</v>
      </c>
      <c r="R21" s="294"/>
      <c r="S21" s="294"/>
      <c r="T21" s="295"/>
      <c r="U21" s="294"/>
    </row>
    <row r="22" spans="1:21" s="88" customFormat="1" ht="45.75" customHeight="1">
      <c r="A22" s="149"/>
      <c r="B22" s="150"/>
      <c r="C22" s="150"/>
      <c r="D22" s="150"/>
      <c r="E22" s="150">
        <v>219</v>
      </c>
      <c r="F22" s="155" t="s">
        <v>246</v>
      </c>
      <c r="G22" s="163" t="s">
        <v>247</v>
      </c>
      <c r="H22" s="161">
        <v>0</v>
      </c>
      <c r="I22" s="159">
        <v>0</v>
      </c>
      <c r="J22" s="159">
        <v>0</v>
      </c>
      <c r="K22" s="296">
        <v>0</v>
      </c>
      <c r="L22" s="296">
        <v>0</v>
      </c>
      <c r="M22" s="299">
        <v>18773448</v>
      </c>
      <c r="N22" s="299">
        <v>563203.43999999994</v>
      </c>
      <c r="O22" s="299">
        <v>0</v>
      </c>
      <c r="P22" s="299">
        <v>0</v>
      </c>
      <c r="Q22" s="299">
        <v>0</v>
      </c>
      <c r="R22" s="293">
        <v>0</v>
      </c>
      <c r="S22" s="293">
        <v>0</v>
      </c>
      <c r="T22" s="293">
        <v>0</v>
      </c>
      <c r="U22" s="293">
        <v>0</v>
      </c>
    </row>
    <row r="23" spans="1:21" s="88" customFormat="1" ht="15" customHeight="1">
      <c r="A23" s="161"/>
      <c r="B23" s="161"/>
      <c r="C23" s="161"/>
      <c r="D23" s="161">
        <v>3</v>
      </c>
      <c r="E23" s="161"/>
      <c r="F23" s="131" t="s">
        <v>248</v>
      </c>
      <c r="G23" s="161"/>
      <c r="H23" s="161"/>
      <c r="I23" s="159"/>
      <c r="J23" s="159"/>
      <c r="K23" s="294"/>
      <c r="L23" s="294"/>
      <c r="M23" s="299">
        <v>0</v>
      </c>
      <c r="N23" s="299">
        <v>18674203.32</v>
      </c>
      <c r="O23" s="299">
        <v>0</v>
      </c>
      <c r="P23" s="299">
        <v>0</v>
      </c>
      <c r="Q23" s="299">
        <v>0</v>
      </c>
      <c r="R23" s="294"/>
      <c r="S23" s="294"/>
      <c r="T23" s="295"/>
      <c r="U23" s="294"/>
    </row>
    <row r="24" spans="1:21" s="88" customFormat="1" ht="48">
      <c r="A24" s="161"/>
      <c r="B24" s="161"/>
      <c r="C24" s="161"/>
      <c r="D24" s="161"/>
      <c r="E24" s="161">
        <v>222</v>
      </c>
      <c r="F24" s="131" t="s">
        <v>249</v>
      </c>
      <c r="G24" s="130" t="s">
        <v>250</v>
      </c>
      <c r="H24" s="161">
        <v>0</v>
      </c>
      <c r="I24" s="159">
        <v>0</v>
      </c>
      <c r="J24" s="159">
        <v>0</v>
      </c>
      <c r="K24" s="296">
        <v>0</v>
      </c>
      <c r="L24" s="296">
        <v>0</v>
      </c>
      <c r="M24" s="299">
        <v>0</v>
      </c>
      <c r="N24" s="299">
        <v>18674203.32</v>
      </c>
      <c r="O24" s="299">
        <v>0</v>
      </c>
      <c r="P24" s="299">
        <v>0</v>
      </c>
      <c r="Q24" s="299">
        <v>0</v>
      </c>
      <c r="R24" s="296">
        <v>0</v>
      </c>
      <c r="S24" s="293">
        <v>0</v>
      </c>
      <c r="T24" s="296">
        <v>0</v>
      </c>
      <c r="U24" s="293">
        <v>0</v>
      </c>
    </row>
    <row r="25" spans="1:21" s="88" customFormat="1" ht="15" customHeight="1">
      <c r="A25" s="385"/>
      <c r="B25" s="385"/>
      <c r="C25" s="385"/>
      <c r="D25" s="385"/>
      <c r="E25" s="385"/>
      <c r="F25" s="386" t="s">
        <v>620</v>
      </c>
      <c r="G25" s="385"/>
      <c r="H25" s="385"/>
      <c r="I25" s="387"/>
      <c r="J25" s="387"/>
      <c r="K25" s="387"/>
      <c r="L25" s="387"/>
      <c r="M25" s="388">
        <v>38025204</v>
      </c>
      <c r="N25" s="388">
        <v>38025204</v>
      </c>
      <c r="O25" s="388">
        <v>0</v>
      </c>
      <c r="P25" s="388">
        <v>0</v>
      </c>
      <c r="Q25" s="388">
        <v>0</v>
      </c>
      <c r="R25" s="389"/>
      <c r="S25" s="389"/>
      <c r="T25" s="385"/>
      <c r="U25" s="390"/>
    </row>
    <row r="26" spans="1:21">
      <c r="A26" s="33"/>
      <c r="B26" s="84"/>
      <c r="C26" s="33"/>
      <c r="D26" s="33"/>
      <c r="F26" s="33"/>
    </row>
    <row r="27" spans="1:21">
      <c r="B27" s="34"/>
      <c r="C27" s="35"/>
      <c r="D27" s="35"/>
      <c r="N27" s="36"/>
      <c r="O27" s="36"/>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5"/>
  <sheetViews>
    <sheetView showGridLines="0" view="pageBreakPreview" topLeftCell="A4" zoomScale="70" zoomScaleNormal="90" zoomScaleSheetLayoutView="70" workbookViewId="0">
      <selection activeCell="S14" sqref="S14"/>
    </sheetView>
  </sheetViews>
  <sheetFormatPr baseColWidth="10" defaultColWidth="11.44140625" defaultRowHeight="13.8"/>
  <cols>
    <col min="1" max="1" width="3.88671875" style="32" customWidth="1"/>
    <col min="2" max="4" width="3.109375" style="32" customWidth="1"/>
    <col min="5" max="5" width="5.44140625" style="32" customWidth="1"/>
    <col min="6" max="6" width="29.109375" style="32" customWidth="1"/>
    <col min="7" max="10" width="12.6640625" style="32" customWidth="1"/>
    <col min="11" max="11" width="7.88671875" style="32" bestFit="1" customWidth="1"/>
    <col min="12" max="12" width="11.109375" style="32" customWidth="1"/>
    <col min="13" max="13" width="15.33203125" style="32" customWidth="1"/>
    <col min="14" max="14" width="19.109375" style="32" customWidth="1"/>
    <col min="15" max="17" width="15.33203125" style="32" customWidth="1"/>
    <col min="18" max="18" width="7.88671875" style="32" bestFit="1" customWidth="1"/>
    <col min="19" max="19" width="9.6640625" style="32" customWidth="1"/>
    <col min="20" max="20" width="7.88671875" style="32" bestFit="1" customWidth="1"/>
    <col min="21" max="21" width="9"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276</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2" customHeight="1">
      <c r="A10" s="149">
        <v>1</v>
      </c>
      <c r="B10" s="150"/>
      <c r="C10" s="150"/>
      <c r="D10" s="150"/>
      <c r="E10" s="150"/>
      <c r="F10" s="166" t="s">
        <v>175</v>
      </c>
      <c r="G10" s="152"/>
      <c r="H10" s="153"/>
      <c r="I10" s="153"/>
      <c r="J10" s="153"/>
      <c r="K10" s="153"/>
      <c r="L10" s="153"/>
      <c r="M10" s="297">
        <v>0</v>
      </c>
      <c r="N10" s="297">
        <v>10000000</v>
      </c>
      <c r="O10" s="297">
        <v>1921432.46</v>
      </c>
      <c r="P10" s="297">
        <v>1921432.46</v>
      </c>
      <c r="Q10" s="297">
        <v>1921432.46</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10000000</v>
      </c>
      <c r="O11" s="297">
        <v>1921432.46</v>
      </c>
      <c r="P11" s="297">
        <v>1921432.46</v>
      </c>
      <c r="Q11" s="297">
        <v>1921432.46</v>
      </c>
      <c r="R11" s="160"/>
      <c r="S11" s="160"/>
      <c r="T11" s="161"/>
      <c r="U11" s="162"/>
    </row>
    <row r="12" spans="1:21" s="88" customFormat="1" ht="15" customHeight="1">
      <c r="A12" s="127"/>
      <c r="B12" s="127"/>
      <c r="C12" s="127">
        <v>5</v>
      </c>
      <c r="D12" s="127"/>
      <c r="E12" s="127"/>
      <c r="F12" s="132" t="s">
        <v>189</v>
      </c>
      <c r="G12" s="130"/>
      <c r="H12" s="157"/>
      <c r="I12" s="159"/>
      <c r="J12" s="159"/>
      <c r="K12" s="159"/>
      <c r="L12" s="162"/>
      <c r="M12" s="297">
        <v>0</v>
      </c>
      <c r="N12" s="297">
        <v>10000000</v>
      </c>
      <c r="O12" s="297">
        <v>1921432.46</v>
      </c>
      <c r="P12" s="297">
        <v>1921432.46</v>
      </c>
      <c r="Q12" s="297">
        <v>1921432.46</v>
      </c>
      <c r="R12" s="160"/>
      <c r="S12" s="160"/>
      <c r="T12" s="162"/>
      <c r="U12" s="162"/>
    </row>
    <row r="13" spans="1:21" s="88" customFormat="1" ht="15" customHeight="1">
      <c r="A13" s="127"/>
      <c r="B13" s="127"/>
      <c r="C13" s="127"/>
      <c r="D13" s="127">
        <v>1</v>
      </c>
      <c r="E13" s="127"/>
      <c r="F13" s="132" t="s">
        <v>190</v>
      </c>
      <c r="G13" s="130"/>
      <c r="H13" s="153"/>
      <c r="I13" s="153"/>
      <c r="J13" s="153"/>
      <c r="K13" s="161"/>
      <c r="L13" s="161"/>
      <c r="M13" s="297">
        <v>0</v>
      </c>
      <c r="N13" s="297">
        <v>10000000</v>
      </c>
      <c r="O13" s="297">
        <v>1921432.46</v>
      </c>
      <c r="P13" s="297">
        <v>1921432.46</v>
      </c>
      <c r="Q13" s="297">
        <v>1921432.46</v>
      </c>
      <c r="R13" s="165"/>
      <c r="S13" s="165"/>
      <c r="T13" s="165"/>
      <c r="U13" s="165"/>
    </row>
    <row r="14" spans="1:21" s="88" customFormat="1" ht="65.25" customHeight="1">
      <c r="A14" s="149"/>
      <c r="B14" s="150"/>
      <c r="C14" s="150"/>
      <c r="D14" s="150"/>
      <c r="E14" s="150">
        <v>218</v>
      </c>
      <c r="F14" s="167" t="s">
        <v>192</v>
      </c>
      <c r="G14" s="163" t="s">
        <v>186</v>
      </c>
      <c r="H14" s="153">
        <v>0</v>
      </c>
      <c r="I14" s="305">
        <v>2</v>
      </c>
      <c r="J14" s="305">
        <v>2</v>
      </c>
      <c r="K14" s="296">
        <f>IFERROR(J14/H14,0)</f>
        <v>0</v>
      </c>
      <c r="L14" s="296">
        <f>IFERROR(J14/I14,0)</f>
        <v>1</v>
      </c>
      <c r="M14" s="297">
        <v>0</v>
      </c>
      <c r="N14" s="298">
        <v>10000000</v>
      </c>
      <c r="O14" s="298">
        <v>1921432.46</v>
      </c>
      <c r="P14" s="298">
        <v>1921432.46</v>
      </c>
      <c r="Q14" s="298">
        <v>1921432.46</v>
      </c>
      <c r="R14" s="293">
        <f>IFERROR(O14/M14,0)</f>
        <v>0</v>
      </c>
      <c r="S14" s="293">
        <f>IFERROR(O14/N14,0)</f>
        <v>0.19214324599999999</v>
      </c>
      <c r="T14" s="293">
        <f>IFERROR(P14/M14,0)</f>
        <v>0</v>
      </c>
      <c r="U14" s="293">
        <f>IFERROR(P14/N14,0)</f>
        <v>0.19214324599999999</v>
      </c>
    </row>
    <row r="15" spans="1:21" s="88" customFormat="1" ht="46.5" customHeight="1">
      <c r="A15" s="149">
        <v>4</v>
      </c>
      <c r="B15" s="150"/>
      <c r="C15" s="150"/>
      <c r="D15" s="150"/>
      <c r="E15" s="150"/>
      <c r="F15" s="166" t="s">
        <v>226</v>
      </c>
      <c r="G15" s="152"/>
      <c r="H15" s="161"/>
      <c r="I15" s="305"/>
      <c r="J15" s="305"/>
      <c r="K15" s="294"/>
      <c r="L15" s="294"/>
      <c r="M15" s="299">
        <v>0</v>
      </c>
      <c r="N15" s="299">
        <v>40000000</v>
      </c>
      <c r="O15" s="299">
        <v>1151710.1400000001</v>
      </c>
      <c r="P15" s="299">
        <v>1151710.1400000001</v>
      </c>
      <c r="Q15" s="299">
        <v>0</v>
      </c>
      <c r="R15" s="294"/>
      <c r="S15" s="294"/>
      <c r="T15" s="295"/>
      <c r="U15" s="294"/>
    </row>
    <row r="16" spans="1:21" s="88" customFormat="1" ht="15" customHeight="1">
      <c r="A16" s="127"/>
      <c r="B16" s="127">
        <v>2</v>
      </c>
      <c r="C16" s="127"/>
      <c r="D16" s="127"/>
      <c r="E16" s="127"/>
      <c r="F16" s="129" t="s">
        <v>176</v>
      </c>
      <c r="G16" s="130"/>
      <c r="H16" s="161"/>
      <c r="I16" s="305"/>
      <c r="J16" s="305"/>
      <c r="K16" s="294"/>
      <c r="L16" s="294"/>
      <c r="M16" s="299">
        <v>0</v>
      </c>
      <c r="N16" s="299">
        <v>40000000</v>
      </c>
      <c r="O16" s="299">
        <v>1151710.1400000001</v>
      </c>
      <c r="P16" s="299">
        <v>1151710.1400000001</v>
      </c>
      <c r="Q16" s="299">
        <v>0</v>
      </c>
      <c r="R16" s="294"/>
      <c r="S16" s="294"/>
      <c r="T16" s="295"/>
      <c r="U16" s="294"/>
    </row>
    <row r="17" spans="1:21" s="88" customFormat="1" ht="23.25" customHeight="1">
      <c r="A17" s="127"/>
      <c r="B17" s="127"/>
      <c r="C17" s="127">
        <v>2</v>
      </c>
      <c r="D17" s="127"/>
      <c r="E17" s="127"/>
      <c r="F17" s="132" t="s">
        <v>218</v>
      </c>
      <c r="G17" s="130"/>
      <c r="H17" s="161"/>
      <c r="I17" s="305"/>
      <c r="J17" s="305"/>
      <c r="K17" s="294"/>
      <c r="L17" s="294"/>
      <c r="M17" s="299">
        <v>0</v>
      </c>
      <c r="N17" s="299">
        <v>40000000</v>
      </c>
      <c r="O17" s="299">
        <v>1151710.1400000001</v>
      </c>
      <c r="P17" s="299">
        <v>1151710.1400000001</v>
      </c>
      <c r="Q17" s="299">
        <v>0</v>
      </c>
      <c r="R17" s="294"/>
      <c r="S17" s="294"/>
      <c r="T17" s="295"/>
      <c r="U17" s="294"/>
    </row>
    <row r="18" spans="1:21" s="88" customFormat="1" ht="15" customHeight="1">
      <c r="A18" s="127"/>
      <c r="B18" s="127"/>
      <c r="C18" s="127"/>
      <c r="D18" s="127">
        <v>1</v>
      </c>
      <c r="E18" s="127"/>
      <c r="F18" s="132" t="s">
        <v>241</v>
      </c>
      <c r="G18" s="130"/>
      <c r="H18" s="161"/>
      <c r="I18" s="305"/>
      <c r="J18" s="305"/>
      <c r="K18" s="294"/>
      <c r="L18" s="294"/>
      <c r="M18" s="299">
        <v>0</v>
      </c>
      <c r="N18" s="299">
        <v>40000000</v>
      </c>
      <c r="O18" s="299">
        <v>1151710.1400000001</v>
      </c>
      <c r="P18" s="299">
        <v>1151710.1400000001</v>
      </c>
      <c r="Q18" s="299">
        <v>0</v>
      </c>
      <c r="R18" s="294"/>
      <c r="S18" s="294"/>
      <c r="T18" s="295"/>
      <c r="U18" s="294"/>
    </row>
    <row r="19" spans="1:21" s="88" customFormat="1" ht="56.25" customHeight="1">
      <c r="A19" s="149"/>
      <c r="B19" s="150"/>
      <c r="C19" s="150"/>
      <c r="D19" s="150"/>
      <c r="E19" s="150">
        <v>216</v>
      </c>
      <c r="F19" s="167" t="s">
        <v>243</v>
      </c>
      <c r="G19" s="163" t="s">
        <v>235</v>
      </c>
      <c r="H19" s="161">
        <v>0</v>
      </c>
      <c r="I19" s="305">
        <v>10.25</v>
      </c>
      <c r="J19" s="305">
        <v>10.25</v>
      </c>
      <c r="K19" s="296">
        <f t="shared" ref="K19:K21" si="0">IFERROR(J19/H19,0)</f>
        <v>0</v>
      </c>
      <c r="L19" s="296">
        <f t="shared" ref="L19:L21" si="1">IFERROR(J19/I19,0)</f>
        <v>1</v>
      </c>
      <c r="M19" s="299">
        <v>0</v>
      </c>
      <c r="N19" s="299">
        <v>15000000</v>
      </c>
      <c r="O19" s="299">
        <v>6459.05</v>
      </c>
      <c r="P19" s="299">
        <v>6459.05</v>
      </c>
      <c r="Q19" s="299">
        <v>0</v>
      </c>
      <c r="R19" s="293">
        <f t="shared" ref="R19:R21" si="2">IFERROR(O19/M19,0)</f>
        <v>0</v>
      </c>
      <c r="S19" s="293">
        <f t="shared" ref="S19:S21" si="3">IFERROR(O19/N19,0)</f>
        <v>4.3060333333333337E-4</v>
      </c>
      <c r="T19" s="293">
        <f t="shared" ref="T19:T21" si="4">IFERROR(P19/M19,0)</f>
        <v>0</v>
      </c>
      <c r="U19" s="293">
        <f t="shared" ref="U19:U21" si="5">IFERROR(P19/N19,0)</f>
        <v>4.3060333333333337E-4</v>
      </c>
    </row>
    <row r="20" spans="1:21" s="88" customFormat="1" ht="63" customHeight="1">
      <c r="A20" s="149"/>
      <c r="B20" s="150"/>
      <c r="C20" s="150"/>
      <c r="D20" s="150"/>
      <c r="E20" s="150">
        <v>218</v>
      </c>
      <c r="F20" s="167" t="s">
        <v>245</v>
      </c>
      <c r="G20" s="163" t="s">
        <v>235</v>
      </c>
      <c r="H20" s="161">
        <v>0</v>
      </c>
      <c r="I20" s="305">
        <v>0</v>
      </c>
      <c r="J20" s="305">
        <v>0</v>
      </c>
      <c r="K20" s="296">
        <f t="shared" si="0"/>
        <v>0</v>
      </c>
      <c r="L20" s="296">
        <f t="shared" si="1"/>
        <v>0</v>
      </c>
      <c r="M20" s="299">
        <v>0</v>
      </c>
      <c r="N20" s="299">
        <v>15000000</v>
      </c>
      <c r="O20" s="299">
        <v>0</v>
      </c>
      <c r="P20" s="299">
        <v>0</v>
      </c>
      <c r="Q20" s="299">
        <v>0</v>
      </c>
      <c r="R20" s="293">
        <f t="shared" si="2"/>
        <v>0</v>
      </c>
      <c r="S20" s="293">
        <f t="shared" si="3"/>
        <v>0</v>
      </c>
      <c r="T20" s="293">
        <f t="shared" si="4"/>
        <v>0</v>
      </c>
      <c r="U20" s="293">
        <f t="shared" si="5"/>
        <v>0</v>
      </c>
    </row>
    <row r="21" spans="1:21" s="88" customFormat="1" ht="50.4" customHeight="1">
      <c r="A21" s="149"/>
      <c r="B21" s="150"/>
      <c r="C21" s="150"/>
      <c r="D21" s="150"/>
      <c r="E21" s="150">
        <v>219</v>
      </c>
      <c r="F21" s="167" t="s">
        <v>246</v>
      </c>
      <c r="G21" s="163" t="s">
        <v>247</v>
      </c>
      <c r="H21" s="161">
        <v>0</v>
      </c>
      <c r="I21" s="305">
        <v>2</v>
      </c>
      <c r="J21" s="305">
        <v>2</v>
      </c>
      <c r="K21" s="296">
        <f t="shared" si="0"/>
        <v>0</v>
      </c>
      <c r="L21" s="296">
        <f t="shared" si="1"/>
        <v>1</v>
      </c>
      <c r="M21" s="299">
        <v>0</v>
      </c>
      <c r="N21" s="299">
        <v>10000000</v>
      </c>
      <c r="O21" s="299">
        <v>1145251.0900000001</v>
      </c>
      <c r="P21" s="299">
        <v>1145251.0900000001</v>
      </c>
      <c r="Q21" s="299">
        <v>0</v>
      </c>
      <c r="R21" s="293">
        <f t="shared" si="2"/>
        <v>0</v>
      </c>
      <c r="S21" s="293">
        <f t="shared" si="3"/>
        <v>0.11452510900000001</v>
      </c>
      <c r="T21" s="293">
        <f t="shared" si="4"/>
        <v>0</v>
      </c>
      <c r="U21" s="293">
        <f t="shared" si="5"/>
        <v>0.11452510900000001</v>
      </c>
    </row>
    <row r="22" spans="1:21" s="88" customFormat="1" ht="15" customHeight="1">
      <c r="A22" s="396"/>
      <c r="B22" s="396"/>
      <c r="C22" s="396"/>
      <c r="D22" s="396"/>
      <c r="E22" s="396"/>
      <c r="F22" s="397" t="s">
        <v>620</v>
      </c>
      <c r="G22" s="396"/>
      <c r="H22" s="396"/>
      <c r="I22" s="398"/>
      <c r="J22" s="398"/>
      <c r="K22" s="398"/>
      <c r="L22" s="398"/>
      <c r="M22" s="399">
        <v>0</v>
      </c>
      <c r="N22" s="399">
        <v>50000000</v>
      </c>
      <c r="O22" s="399">
        <v>3073142.6</v>
      </c>
      <c r="P22" s="399">
        <v>3073142.6</v>
      </c>
      <c r="Q22" s="399">
        <v>1921432.46</v>
      </c>
      <c r="R22" s="400"/>
      <c r="S22" s="400"/>
      <c r="T22" s="396"/>
      <c r="U22" s="401"/>
    </row>
    <row r="23" spans="1:21">
      <c r="A23" s="33"/>
      <c r="B23" s="84"/>
      <c r="C23" s="33"/>
      <c r="D23" s="33"/>
      <c r="F23" s="33"/>
    </row>
    <row r="24" spans="1:21">
      <c r="B24" s="34"/>
      <c r="C24" s="35"/>
      <c r="D24" s="35"/>
      <c r="N24" s="36"/>
      <c r="O24" s="36"/>
    </row>
    <row r="25" spans="1:21">
      <c r="B25" s="37"/>
      <c r="C25" s="37"/>
      <c r="D25" s="37"/>
      <c r="N25" s="38"/>
      <c r="O25"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59"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3"/>
  <sheetViews>
    <sheetView showGridLines="0" tabSelected="1" view="pageBreakPreview" zoomScale="70" zoomScaleNormal="90" zoomScaleSheetLayoutView="70" workbookViewId="0">
      <selection activeCell="G13" sqref="G13"/>
    </sheetView>
  </sheetViews>
  <sheetFormatPr baseColWidth="10" defaultColWidth="11.44140625" defaultRowHeight="13.8"/>
  <cols>
    <col min="1" max="1" width="3.88671875" style="32" customWidth="1"/>
    <col min="2" max="4" width="3.109375" style="32" customWidth="1"/>
    <col min="5" max="5" width="4.88671875" style="32" customWidth="1"/>
    <col min="6" max="6" width="29.109375" style="32" customWidth="1"/>
    <col min="7" max="10" width="12.6640625" style="32" customWidth="1"/>
    <col min="11" max="12" width="7.88671875" style="32" bestFit="1" customWidth="1"/>
    <col min="13" max="14" width="12.6640625" style="32" customWidth="1"/>
    <col min="15" max="15" width="11.6640625" style="32" customWidth="1"/>
    <col min="16" max="17" width="12.6640625" style="32" customWidth="1"/>
    <col min="18" max="18" width="7.88671875" style="32" bestFit="1" customWidth="1"/>
    <col min="19" max="19" width="6.6640625" style="32" customWidth="1"/>
    <col min="20" max="20" width="7.88671875" style="32" bestFit="1" customWidth="1"/>
    <col min="21" max="21" width="6.6640625"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706</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2" customHeight="1">
      <c r="A10" s="149">
        <v>1</v>
      </c>
      <c r="B10" s="150"/>
      <c r="C10" s="150"/>
      <c r="D10" s="150"/>
      <c r="E10" s="150"/>
      <c r="F10" s="166" t="s">
        <v>175</v>
      </c>
      <c r="G10" s="152"/>
      <c r="H10" s="153"/>
      <c r="I10" s="153"/>
      <c r="J10" s="153"/>
      <c r="K10" s="153"/>
      <c r="L10" s="153"/>
      <c r="M10" s="297">
        <v>0</v>
      </c>
      <c r="N10" s="297">
        <v>5000000</v>
      </c>
      <c r="O10" s="297">
        <v>0</v>
      </c>
      <c r="P10" s="297">
        <v>0</v>
      </c>
      <c r="Q10" s="297">
        <v>0</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5000000</v>
      </c>
      <c r="O11" s="297">
        <v>0</v>
      </c>
      <c r="P11" s="297">
        <v>0</v>
      </c>
      <c r="Q11" s="297">
        <v>0</v>
      </c>
      <c r="R11" s="160"/>
      <c r="S11" s="160"/>
      <c r="T11" s="161"/>
      <c r="U11" s="162"/>
    </row>
    <row r="12" spans="1:21" s="88" customFormat="1" ht="15" customHeight="1">
      <c r="A12" s="127"/>
      <c r="B12" s="127"/>
      <c r="C12" s="127">
        <v>3</v>
      </c>
      <c r="D12" s="127"/>
      <c r="E12" s="127"/>
      <c r="F12" s="132" t="s">
        <v>177</v>
      </c>
      <c r="G12" s="130"/>
      <c r="H12" s="157"/>
      <c r="I12" s="159"/>
      <c r="J12" s="159"/>
      <c r="K12" s="159"/>
      <c r="L12" s="162"/>
      <c r="M12" s="297">
        <v>0</v>
      </c>
      <c r="N12" s="297">
        <v>5000000</v>
      </c>
      <c r="O12" s="297">
        <v>0</v>
      </c>
      <c r="P12" s="297">
        <v>0</v>
      </c>
      <c r="Q12" s="297">
        <v>0</v>
      </c>
      <c r="R12" s="160"/>
      <c r="S12" s="160"/>
      <c r="T12" s="162"/>
      <c r="U12" s="162"/>
    </row>
    <row r="13" spans="1:21" s="88" customFormat="1" ht="27" customHeight="1">
      <c r="A13" s="127"/>
      <c r="B13" s="127"/>
      <c r="C13" s="127"/>
      <c r="D13" s="126">
        <v>3</v>
      </c>
      <c r="E13" s="126"/>
      <c r="F13" s="408" t="s">
        <v>621</v>
      </c>
      <c r="G13" s="130"/>
      <c r="I13" s="153"/>
      <c r="J13" s="153"/>
      <c r="K13" s="161"/>
      <c r="L13" s="161"/>
      <c r="M13" s="297">
        <v>0</v>
      </c>
      <c r="N13" s="297">
        <v>5000000</v>
      </c>
      <c r="O13" s="297">
        <v>0</v>
      </c>
      <c r="P13" s="297">
        <v>0</v>
      </c>
      <c r="Q13" s="297">
        <v>0</v>
      </c>
      <c r="R13" s="165"/>
      <c r="S13" s="165"/>
      <c r="T13" s="165"/>
      <c r="U13" s="165"/>
    </row>
    <row r="14" spans="1:21" s="88" customFormat="1" ht="65.25" customHeight="1">
      <c r="A14" s="149"/>
      <c r="B14" s="150"/>
      <c r="C14" s="150"/>
      <c r="D14" s="126"/>
      <c r="E14" s="126">
        <v>209</v>
      </c>
      <c r="F14" s="131" t="s">
        <v>277</v>
      </c>
      <c r="G14" s="130" t="s">
        <v>186</v>
      </c>
      <c r="H14" s="161">
        <v>0</v>
      </c>
      <c r="I14" s="153">
        <v>0</v>
      </c>
      <c r="J14" s="153">
        <v>0</v>
      </c>
      <c r="K14" s="293">
        <v>0</v>
      </c>
      <c r="L14" s="293">
        <v>0</v>
      </c>
      <c r="M14" s="297">
        <v>0</v>
      </c>
      <c r="N14" s="298">
        <v>5000000</v>
      </c>
      <c r="O14" s="298">
        <v>0</v>
      </c>
      <c r="P14" s="298">
        <v>0</v>
      </c>
      <c r="Q14" s="298">
        <v>0</v>
      </c>
      <c r="R14" s="293">
        <v>0</v>
      </c>
      <c r="S14" s="293">
        <v>0</v>
      </c>
      <c r="T14" s="293">
        <v>0</v>
      </c>
      <c r="U14" s="293">
        <v>0</v>
      </c>
    </row>
    <row r="15" spans="1:21" s="88" customFormat="1" ht="46.5" customHeight="1">
      <c r="A15" s="149">
        <v>4</v>
      </c>
      <c r="B15" s="150"/>
      <c r="C15" s="150"/>
      <c r="D15" s="150"/>
      <c r="E15" s="150"/>
      <c r="F15" s="166" t="s">
        <v>226</v>
      </c>
      <c r="G15" s="152"/>
      <c r="H15" s="161"/>
      <c r="I15" s="159"/>
      <c r="J15" s="159"/>
      <c r="K15" s="294"/>
      <c r="L15" s="294"/>
      <c r="M15" s="299">
        <v>0</v>
      </c>
      <c r="N15" s="299">
        <v>2500000</v>
      </c>
      <c r="O15" s="299">
        <v>0</v>
      </c>
      <c r="P15" s="299">
        <v>0</v>
      </c>
      <c r="Q15" s="299">
        <v>0</v>
      </c>
      <c r="R15" s="294"/>
      <c r="S15" s="294"/>
      <c r="T15" s="295"/>
      <c r="U15" s="294"/>
    </row>
    <row r="16" spans="1:21" s="88" customFormat="1" ht="15" customHeight="1">
      <c r="A16" s="127"/>
      <c r="B16" s="127">
        <v>2</v>
      </c>
      <c r="C16" s="127"/>
      <c r="D16" s="127"/>
      <c r="E16" s="127"/>
      <c r="F16" s="129" t="s">
        <v>176</v>
      </c>
      <c r="G16" s="130"/>
      <c r="H16" s="161"/>
      <c r="I16" s="159"/>
      <c r="J16" s="159"/>
      <c r="K16" s="294"/>
      <c r="L16" s="294"/>
      <c r="M16" s="299">
        <v>0</v>
      </c>
      <c r="N16" s="299">
        <v>2500000</v>
      </c>
      <c r="O16" s="299">
        <v>0</v>
      </c>
      <c r="P16" s="299">
        <v>0</v>
      </c>
      <c r="Q16" s="299">
        <v>0</v>
      </c>
      <c r="R16" s="294"/>
      <c r="S16" s="294"/>
      <c r="T16" s="295"/>
      <c r="U16" s="294"/>
    </row>
    <row r="17" spans="1:21" s="88" customFormat="1" ht="23.25" customHeight="1">
      <c r="A17" s="127"/>
      <c r="B17" s="127"/>
      <c r="C17" s="127">
        <v>2</v>
      </c>
      <c r="D17" s="127"/>
      <c r="E17" s="127"/>
      <c r="F17" s="132" t="s">
        <v>218</v>
      </c>
      <c r="G17" s="130"/>
      <c r="H17" s="161"/>
      <c r="I17" s="159"/>
      <c r="J17" s="159"/>
      <c r="K17" s="294"/>
      <c r="L17" s="294"/>
      <c r="M17" s="299">
        <v>0</v>
      </c>
      <c r="N17" s="299">
        <v>2500000</v>
      </c>
      <c r="O17" s="299">
        <v>0</v>
      </c>
      <c r="P17" s="299">
        <v>0</v>
      </c>
      <c r="Q17" s="299">
        <v>0</v>
      </c>
      <c r="R17" s="294"/>
      <c r="S17" s="294"/>
      <c r="T17" s="295"/>
      <c r="U17" s="294"/>
    </row>
    <row r="18" spans="1:21" s="88" customFormat="1" ht="15" customHeight="1">
      <c r="A18" s="127"/>
      <c r="B18" s="127"/>
      <c r="C18" s="127"/>
      <c r="D18" s="127">
        <v>1</v>
      </c>
      <c r="E18" s="127"/>
      <c r="F18" s="132" t="s">
        <v>241</v>
      </c>
      <c r="G18" s="130"/>
      <c r="H18" s="161"/>
      <c r="I18" s="159"/>
      <c r="J18" s="159"/>
      <c r="K18" s="294"/>
      <c r="L18" s="294"/>
      <c r="M18" s="299">
        <v>0</v>
      </c>
      <c r="N18" s="299">
        <v>2500000</v>
      </c>
      <c r="O18" s="299">
        <v>0</v>
      </c>
      <c r="P18" s="299">
        <v>0</v>
      </c>
      <c r="Q18" s="299">
        <v>0</v>
      </c>
      <c r="R18" s="294"/>
      <c r="S18" s="294"/>
      <c r="T18" s="295"/>
      <c r="U18" s="294"/>
    </row>
    <row r="19" spans="1:21" s="88" customFormat="1" ht="63" customHeight="1">
      <c r="A19" s="149"/>
      <c r="B19" s="150"/>
      <c r="C19" s="150"/>
      <c r="D19" s="150"/>
      <c r="E19" s="150">
        <v>218</v>
      </c>
      <c r="F19" s="167" t="s">
        <v>245</v>
      </c>
      <c r="G19" s="163" t="s">
        <v>235</v>
      </c>
      <c r="H19" s="161">
        <v>0</v>
      </c>
      <c r="I19" s="159">
        <v>0</v>
      </c>
      <c r="J19" s="159">
        <v>0</v>
      </c>
      <c r="K19" s="293">
        <v>0</v>
      </c>
      <c r="L19" s="293">
        <v>0</v>
      </c>
      <c r="M19" s="299">
        <v>0</v>
      </c>
      <c r="N19" s="299">
        <v>2500000</v>
      </c>
      <c r="O19" s="299">
        <v>0</v>
      </c>
      <c r="P19" s="299">
        <v>0</v>
      </c>
      <c r="Q19" s="299">
        <v>0</v>
      </c>
      <c r="R19" s="293">
        <v>0</v>
      </c>
      <c r="S19" s="293">
        <v>0</v>
      </c>
      <c r="T19" s="293">
        <v>0</v>
      </c>
      <c r="U19" s="293">
        <v>0</v>
      </c>
    </row>
    <row r="20" spans="1:21" s="88" customFormat="1" ht="15" customHeight="1">
      <c r="A20" s="380"/>
      <c r="B20" s="380"/>
      <c r="C20" s="380"/>
      <c r="D20" s="380"/>
      <c r="E20" s="380"/>
      <c r="F20" s="381" t="s">
        <v>620</v>
      </c>
      <c r="G20" s="380"/>
      <c r="H20" s="380"/>
      <c r="I20" s="382"/>
      <c r="J20" s="382"/>
      <c r="K20" s="382"/>
      <c r="L20" s="382"/>
      <c r="M20" s="402">
        <v>0</v>
      </c>
      <c r="N20" s="402">
        <v>7500000</v>
      </c>
      <c r="O20" s="402">
        <v>0</v>
      </c>
      <c r="P20" s="402">
        <v>0</v>
      </c>
      <c r="Q20" s="402">
        <v>0</v>
      </c>
      <c r="R20" s="383"/>
      <c r="S20" s="383"/>
      <c r="T20" s="380"/>
      <c r="U20" s="384"/>
    </row>
    <row r="21" spans="1:21">
      <c r="A21" s="33"/>
      <c r="B21" s="84"/>
      <c r="C21" s="33"/>
      <c r="D21" s="33"/>
      <c r="F21" s="33"/>
    </row>
    <row r="22" spans="1:21">
      <c r="B22" s="34"/>
      <c r="C22" s="35"/>
      <c r="D22" s="35"/>
      <c r="N22" s="36"/>
      <c r="O22" s="36"/>
    </row>
    <row r="23" spans="1:21">
      <c r="B23" s="37"/>
      <c r="C23" s="37"/>
      <c r="D23" s="37"/>
      <c r="N23" s="38"/>
      <c r="O23"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topLeftCell="A7" zoomScale="70" zoomScaleNormal="90" zoomScaleSheetLayoutView="70" workbookViewId="0">
      <selection activeCell="O14" sqref="O14"/>
    </sheetView>
  </sheetViews>
  <sheetFormatPr baseColWidth="10" defaultColWidth="11.44140625" defaultRowHeight="13.8"/>
  <cols>
    <col min="1" max="1" width="3.88671875" style="32" customWidth="1"/>
    <col min="2" max="4" width="3.109375" style="32" customWidth="1"/>
    <col min="5" max="5" width="4.88671875" style="32" customWidth="1"/>
    <col min="6" max="6" width="29.109375" style="32" customWidth="1"/>
    <col min="7" max="10" width="12.6640625" style="32" customWidth="1"/>
    <col min="11" max="11" width="8.33203125" style="32" customWidth="1"/>
    <col min="12" max="12" width="7.88671875" style="32" bestFit="1" customWidth="1"/>
    <col min="13" max="14" width="12.6640625" style="32" customWidth="1"/>
    <col min="15" max="15" width="11.6640625" style="32" customWidth="1"/>
    <col min="16" max="17" width="12.6640625" style="32" customWidth="1"/>
    <col min="18" max="18" width="8.33203125" style="32" customWidth="1"/>
    <col min="19" max="19" width="6.6640625" style="32" customWidth="1"/>
    <col min="20" max="20" width="7.6640625" style="32" customWidth="1"/>
    <col min="21" max="21" width="6.6640625"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635</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42" customHeight="1">
      <c r="A10" s="149">
        <v>2</v>
      </c>
      <c r="B10" s="150"/>
      <c r="C10" s="150"/>
      <c r="D10" s="150"/>
      <c r="E10" s="150"/>
      <c r="F10" s="166" t="s">
        <v>209</v>
      </c>
      <c r="G10" s="152"/>
      <c r="H10" s="153"/>
      <c r="I10" s="153"/>
      <c r="J10" s="153"/>
      <c r="K10" s="153"/>
      <c r="L10" s="153"/>
      <c r="M10" s="297">
        <v>0</v>
      </c>
      <c r="N10" s="297">
        <v>5764757.6000000006</v>
      </c>
      <c r="O10" s="297">
        <v>0</v>
      </c>
      <c r="P10" s="297">
        <v>0</v>
      </c>
      <c r="Q10" s="297">
        <v>0</v>
      </c>
      <c r="R10" s="153"/>
      <c r="S10" s="153"/>
      <c r="T10" s="153"/>
      <c r="U10" s="153"/>
    </row>
    <row r="11" spans="1:21" s="88" customFormat="1" ht="15" customHeight="1">
      <c r="A11" s="127"/>
      <c r="B11" s="127">
        <v>1</v>
      </c>
      <c r="C11" s="127"/>
      <c r="D11" s="127"/>
      <c r="E11" s="127"/>
      <c r="F11" s="129" t="s">
        <v>210</v>
      </c>
      <c r="G11" s="130"/>
      <c r="H11" s="157"/>
      <c r="I11" s="158"/>
      <c r="J11" s="158"/>
      <c r="K11" s="158"/>
      <c r="L11" s="159"/>
      <c r="M11" s="297">
        <v>0</v>
      </c>
      <c r="N11" s="297">
        <v>5764757.6000000006</v>
      </c>
      <c r="O11" s="297">
        <v>0</v>
      </c>
      <c r="P11" s="297">
        <v>0</v>
      </c>
      <c r="Q11" s="297">
        <v>0</v>
      </c>
      <c r="R11" s="160"/>
      <c r="S11" s="160"/>
      <c r="T11" s="161"/>
      <c r="U11" s="162"/>
    </row>
    <row r="12" spans="1:21" s="88" customFormat="1" ht="28.95" customHeight="1">
      <c r="A12" s="127"/>
      <c r="B12" s="127"/>
      <c r="C12" s="127">
        <v>7</v>
      </c>
      <c r="D12" s="127"/>
      <c r="E12" s="127"/>
      <c r="F12" s="132" t="s">
        <v>211</v>
      </c>
      <c r="G12" s="130"/>
      <c r="H12" s="157"/>
      <c r="I12" s="159"/>
      <c r="J12" s="159"/>
      <c r="K12" s="159"/>
      <c r="L12" s="162"/>
      <c r="M12" s="297">
        <v>0</v>
      </c>
      <c r="N12" s="297">
        <v>5764757.6000000006</v>
      </c>
      <c r="O12" s="297">
        <v>0</v>
      </c>
      <c r="P12" s="297">
        <v>0</v>
      </c>
      <c r="Q12" s="297">
        <v>0</v>
      </c>
      <c r="R12" s="160"/>
      <c r="S12" s="160"/>
      <c r="T12" s="162"/>
      <c r="U12" s="162"/>
    </row>
    <row r="13" spans="1:21" s="88" customFormat="1" ht="15" customHeight="1">
      <c r="A13" s="127"/>
      <c r="B13" s="127"/>
      <c r="C13" s="127"/>
      <c r="D13" s="126">
        <v>1</v>
      </c>
      <c r="E13" s="126"/>
      <c r="F13" s="129" t="s">
        <v>212</v>
      </c>
      <c r="G13" s="130"/>
      <c r="I13" s="153"/>
      <c r="J13" s="153"/>
      <c r="K13" s="161"/>
      <c r="L13" s="161"/>
      <c r="M13" s="297">
        <v>0</v>
      </c>
      <c r="N13" s="297">
        <v>5764757.6000000006</v>
      </c>
      <c r="O13" s="297">
        <v>0</v>
      </c>
      <c r="P13" s="297">
        <v>0</v>
      </c>
      <c r="Q13" s="297">
        <v>0</v>
      </c>
      <c r="R13" s="165"/>
      <c r="S13" s="165"/>
      <c r="T13" s="165"/>
      <c r="U13" s="165"/>
    </row>
    <row r="14" spans="1:21" s="88" customFormat="1" ht="39.6" customHeight="1">
      <c r="A14" s="149"/>
      <c r="B14" s="150"/>
      <c r="C14" s="150"/>
      <c r="D14" s="126"/>
      <c r="E14" s="126">
        <v>201</v>
      </c>
      <c r="F14" s="131" t="s">
        <v>213</v>
      </c>
      <c r="G14" s="130" t="s">
        <v>184</v>
      </c>
      <c r="H14" s="161">
        <v>0</v>
      </c>
      <c r="I14" s="153">
        <v>0</v>
      </c>
      <c r="J14" s="153">
        <v>0</v>
      </c>
      <c r="K14" s="296">
        <v>0</v>
      </c>
      <c r="L14" s="296">
        <v>0</v>
      </c>
      <c r="M14" s="297">
        <v>0</v>
      </c>
      <c r="N14" s="298">
        <v>5764757.6000000006</v>
      </c>
      <c r="O14" s="298">
        <v>0</v>
      </c>
      <c r="P14" s="298">
        <v>0</v>
      </c>
      <c r="Q14" s="298">
        <v>0</v>
      </c>
      <c r="R14" s="293">
        <v>0</v>
      </c>
      <c r="S14" s="293">
        <v>0</v>
      </c>
      <c r="T14" s="293">
        <v>0</v>
      </c>
      <c r="U14" s="293">
        <v>0</v>
      </c>
    </row>
    <row r="15" spans="1:21" s="88" customFormat="1" ht="15" customHeight="1">
      <c r="A15" s="380"/>
      <c r="B15" s="380"/>
      <c r="C15" s="380"/>
      <c r="D15" s="380"/>
      <c r="E15" s="380"/>
      <c r="F15" s="381" t="s">
        <v>620</v>
      </c>
      <c r="G15" s="380"/>
      <c r="H15" s="380"/>
      <c r="I15" s="382"/>
      <c r="J15" s="382"/>
      <c r="K15" s="382"/>
      <c r="L15" s="382"/>
      <c r="M15" s="402">
        <v>0</v>
      </c>
      <c r="N15" s="402">
        <v>5764757.6000000006</v>
      </c>
      <c r="O15" s="402">
        <v>0</v>
      </c>
      <c r="P15" s="402">
        <v>0</v>
      </c>
      <c r="Q15" s="402">
        <v>0</v>
      </c>
      <c r="R15" s="383"/>
      <c r="S15" s="383"/>
      <c r="T15" s="380"/>
      <c r="U15" s="384"/>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K34"/>
  <sheetViews>
    <sheetView showGridLines="0" view="pageBreakPreview" topLeftCell="C1" zoomScale="60" zoomScaleNormal="90" zoomScalePageLayoutView="50" workbookViewId="0">
      <selection activeCell="F8" sqref="F8"/>
    </sheetView>
  </sheetViews>
  <sheetFormatPr baseColWidth="10" defaultColWidth="11.44140625" defaultRowHeight="13.8"/>
  <cols>
    <col min="1" max="1" width="10.5546875" style="1" customWidth="1"/>
    <col min="2" max="5" width="18.33203125" style="1" customWidth="1"/>
    <col min="6" max="7" width="14.88671875" style="1" bestFit="1" customWidth="1"/>
    <col min="8" max="8" width="6.5546875" style="1" customWidth="1"/>
    <col min="9" max="9" width="59.6640625" style="1" customWidth="1"/>
    <col min="10" max="10" width="11.44140625" style="1"/>
    <col min="11" max="11" width="16.109375" style="1" bestFit="1" customWidth="1"/>
    <col min="12" max="16384" width="11.44140625" style="1"/>
  </cols>
  <sheetData>
    <row r="1" spans="1:11" ht="35.1" customHeight="1">
      <c r="A1" s="496" t="s">
        <v>84</v>
      </c>
      <c r="B1" s="497"/>
      <c r="C1" s="497"/>
      <c r="D1" s="497"/>
      <c r="E1" s="497"/>
      <c r="F1" s="497"/>
      <c r="G1" s="497"/>
      <c r="H1" s="497"/>
      <c r="I1" s="498"/>
    </row>
    <row r="2" spans="1:11" ht="6.75" customHeight="1"/>
    <row r="3" spans="1:11" ht="17.25" customHeight="1">
      <c r="A3" s="499" t="s">
        <v>167</v>
      </c>
      <c r="B3" s="500"/>
      <c r="C3" s="500"/>
      <c r="D3" s="500"/>
      <c r="E3" s="500"/>
      <c r="F3" s="500"/>
      <c r="G3" s="500"/>
      <c r="H3" s="500"/>
      <c r="I3" s="501"/>
    </row>
    <row r="4" spans="1:11" ht="17.25" customHeight="1">
      <c r="A4" s="499" t="s">
        <v>168</v>
      </c>
      <c r="B4" s="500"/>
      <c r="C4" s="500"/>
      <c r="D4" s="500"/>
      <c r="E4" s="500"/>
      <c r="F4" s="500"/>
      <c r="G4" s="500"/>
      <c r="H4" s="500"/>
      <c r="I4" s="501"/>
    </row>
    <row r="5" spans="1:11" ht="28.95" customHeight="1">
      <c r="A5" s="494" t="s">
        <v>41</v>
      </c>
      <c r="B5" s="506" t="s">
        <v>106</v>
      </c>
      <c r="C5" s="507"/>
      <c r="D5" s="507"/>
      <c r="E5" s="508"/>
      <c r="F5" s="99" t="s">
        <v>97</v>
      </c>
      <c r="G5" s="99"/>
      <c r="H5" s="502" t="s">
        <v>134</v>
      </c>
      <c r="I5" s="503"/>
    </row>
    <row r="6" spans="1:11" ht="31.2" customHeight="1">
      <c r="A6" s="495"/>
      <c r="B6" s="100" t="s">
        <v>141</v>
      </c>
      <c r="C6" s="100" t="s">
        <v>43</v>
      </c>
      <c r="D6" s="100" t="s">
        <v>44</v>
      </c>
      <c r="E6" s="100" t="s">
        <v>112</v>
      </c>
      <c r="F6" s="101" t="s">
        <v>113</v>
      </c>
      <c r="G6" s="101" t="s">
        <v>114</v>
      </c>
      <c r="H6" s="504" t="s">
        <v>83</v>
      </c>
      <c r="I6" s="505"/>
    </row>
    <row r="7" spans="1:11" s="30" customFormat="1" ht="12.75" customHeight="1">
      <c r="A7" s="56"/>
      <c r="B7" s="14"/>
      <c r="C7" s="14"/>
      <c r="D7" s="14"/>
      <c r="E7" s="14"/>
      <c r="F7" s="14"/>
      <c r="G7" s="14"/>
      <c r="H7" s="76"/>
      <c r="I7" s="58"/>
    </row>
    <row r="8" spans="1:11" s="15" customFormat="1" ht="35.4" customHeight="1">
      <c r="A8" s="312" t="s">
        <v>107</v>
      </c>
      <c r="B8" s="313">
        <v>609863147.82999992</v>
      </c>
      <c r="C8" s="313">
        <v>609198217.77999997</v>
      </c>
      <c r="D8" s="313">
        <v>609016037.75999999</v>
      </c>
      <c r="E8" s="313">
        <v>609016037.75999999</v>
      </c>
      <c r="F8" s="313">
        <v>-664930.04999997467</v>
      </c>
      <c r="G8" s="313">
        <v>-182180.02000000328</v>
      </c>
      <c r="H8" s="314"/>
      <c r="I8" s="315"/>
    </row>
    <row r="9" spans="1:11" s="30" customFormat="1" ht="37.5" customHeight="1">
      <c r="A9" s="97">
        <v>1000</v>
      </c>
      <c r="B9" s="317">
        <v>504812984.99000001</v>
      </c>
      <c r="C9" s="317">
        <v>504276231.03000003</v>
      </c>
      <c r="D9" s="317">
        <v>504276231.03000003</v>
      </c>
      <c r="E9" s="317">
        <v>504276231.03000003</v>
      </c>
      <c r="F9" s="318">
        <v>-536753.95999997854</v>
      </c>
      <c r="G9" s="318">
        <v>0</v>
      </c>
      <c r="H9" s="509" t="s">
        <v>612</v>
      </c>
      <c r="I9" s="510"/>
    </row>
    <row r="10" spans="1:11" s="30" customFormat="1" ht="28.95" customHeight="1">
      <c r="A10" s="98"/>
      <c r="B10" s="309"/>
      <c r="C10" s="309"/>
      <c r="D10" s="309"/>
      <c r="E10" s="309"/>
      <c r="F10" s="310"/>
      <c r="G10" s="310"/>
      <c r="H10" s="511" t="s">
        <v>613</v>
      </c>
      <c r="I10" s="512"/>
    </row>
    <row r="11" spans="1:11" s="30" customFormat="1" ht="15" customHeight="1">
      <c r="A11" s="97">
        <v>2000</v>
      </c>
      <c r="B11" s="317">
        <v>14513181.430000005</v>
      </c>
      <c r="C11" s="317">
        <v>14513181.430000005</v>
      </c>
      <c r="D11" s="317">
        <v>14513181.430000005</v>
      </c>
      <c r="E11" s="317">
        <v>14513181.430000005</v>
      </c>
      <c r="F11" s="318">
        <v>0</v>
      </c>
      <c r="G11" s="318">
        <v>0</v>
      </c>
      <c r="H11" s="513" t="s">
        <v>613</v>
      </c>
      <c r="I11" s="514"/>
    </row>
    <row r="12" spans="1:11" s="30" customFormat="1" ht="49.95" customHeight="1">
      <c r="A12" s="98"/>
      <c r="B12" s="309"/>
      <c r="C12" s="309"/>
      <c r="D12" s="309"/>
      <c r="E12" s="309"/>
      <c r="F12" s="310">
        <v>0</v>
      </c>
      <c r="G12" s="310">
        <v>0</v>
      </c>
      <c r="H12" s="515" t="s">
        <v>613</v>
      </c>
      <c r="I12" s="516"/>
    </row>
    <row r="13" spans="1:11" s="30" customFormat="1" ht="47.4" customHeight="1">
      <c r="A13" s="97">
        <v>3000</v>
      </c>
      <c r="B13" s="317">
        <v>26768347.979999997</v>
      </c>
      <c r="C13" s="317">
        <v>26766171.890000001</v>
      </c>
      <c r="D13" s="317">
        <v>26583991.869999997</v>
      </c>
      <c r="E13" s="317">
        <v>26583991.869999997</v>
      </c>
      <c r="F13" s="318">
        <v>-2176.0899999961198</v>
      </c>
      <c r="G13" s="318">
        <v>-182180.02000000328</v>
      </c>
      <c r="H13" s="517" t="s">
        <v>614</v>
      </c>
      <c r="I13" s="518"/>
      <c r="K13" s="415"/>
    </row>
    <row r="14" spans="1:11" s="30" customFormat="1" ht="45.6" customHeight="1">
      <c r="A14" s="98"/>
      <c r="B14" s="309"/>
      <c r="C14" s="309"/>
      <c r="D14" s="309"/>
      <c r="E14" s="309"/>
      <c r="F14" s="310"/>
      <c r="G14" s="310"/>
      <c r="H14" s="519" t="s">
        <v>615</v>
      </c>
      <c r="I14" s="520"/>
    </row>
    <row r="15" spans="1:11" s="30" customFormat="1" ht="54" customHeight="1">
      <c r="A15" s="97">
        <v>4000</v>
      </c>
      <c r="B15" s="317">
        <v>63768633.430000007</v>
      </c>
      <c r="C15" s="317">
        <v>63642633.430000007</v>
      </c>
      <c r="D15" s="317">
        <v>63642633.430000007</v>
      </c>
      <c r="E15" s="317">
        <v>63642633.430000007</v>
      </c>
      <c r="F15" s="318">
        <v>-126000</v>
      </c>
      <c r="G15" s="318">
        <v>0</v>
      </c>
      <c r="H15" s="515" t="s">
        <v>616</v>
      </c>
      <c r="I15" s="516"/>
    </row>
    <row r="16" spans="1:11" s="30" customFormat="1" ht="15" customHeight="1">
      <c r="A16" s="98"/>
      <c r="B16" s="309"/>
      <c r="C16" s="309"/>
      <c r="D16" s="309"/>
      <c r="E16" s="309"/>
      <c r="F16" s="310"/>
      <c r="G16" s="310"/>
      <c r="H16" s="511" t="s">
        <v>613</v>
      </c>
      <c r="I16" s="512"/>
    </row>
    <row r="17" spans="1:9" s="15" customFormat="1" ht="37.950000000000003" customHeight="1">
      <c r="A17" s="307" t="s">
        <v>110</v>
      </c>
      <c r="B17" s="319">
        <v>355840101.56999999</v>
      </c>
      <c r="C17" s="319">
        <v>355837468.44</v>
      </c>
      <c r="D17" s="319">
        <v>355520933.06999999</v>
      </c>
      <c r="E17" s="319">
        <v>355520933.06999999</v>
      </c>
      <c r="F17" s="319">
        <v>-2633.1299999989569</v>
      </c>
      <c r="G17" s="319">
        <v>-316535.37000000011</v>
      </c>
      <c r="H17" s="521"/>
      <c r="I17" s="522"/>
    </row>
    <row r="18" spans="1:9" s="30" customFormat="1" ht="19.2" customHeight="1">
      <c r="A18" s="97">
        <v>1000</v>
      </c>
      <c r="B18" s="317">
        <v>275695062.5</v>
      </c>
      <c r="C18" s="317">
        <v>275695062.5</v>
      </c>
      <c r="D18" s="317">
        <v>275695062.5</v>
      </c>
      <c r="E18" s="317">
        <v>275695062.5</v>
      </c>
      <c r="F18" s="318">
        <v>0</v>
      </c>
      <c r="G18" s="318">
        <v>0</v>
      </c>
      <c r="H18" s="509" t="s">
        <v>613</v>
      </c>
      <c r="I18" s="510"/>
    </row>
    <row r="19" spans="1:9" s="30" customFormat="1" ht="16.95" customHeight="1">
      <c r="A19" s="98"/>
      <c r="B19" s="309"/>
      <c r="C19" s="309"/>
      <c r="D19" s="309"/>
      <c r="E19" s="309"/>
      <c r="F19" s="310"/>
      <c r="G19" s="310"/>
      <c r="H19" s="511" t="s">
        <v>613</v>
      </c>
      <c r="I19" s="512"/>
    </row>
    <row r="20" spans="1:9" s="30" customFormat="1" ht="24.6" customHeight="1">
      <c r="A20" s="97">
        <v>2000</v>
      </c>
      <c r="B20" s="317">
        <v>6740609.7299999995</v>
      </c>
      <c r="C20" s="317">
        <v>6740609.7299999995</v>
      </c>
      <c r="D20" s="317">
        <v>6726074.3599999994</v>
      </c>
      <c r="E20" s="317">
        <v>6726074.3599999994</v>
      </c>
      <c r="F20" s="318">
        <v>0</v>
      </c>
      <c r="G20" s="318">
        <v>-14535.370000000112</v>
      </c>
      <c r="H20" s="523"/>
      <c r="I20" s="524"/>
    </row>
    <row r="21" spans="1:9" s="30" customFormat="1" ht="48" customHeight="1">
      <c r="A21" s="98"/>
      <c r="B21" s="309"/>
      <c r="C21" s="309"/>
      <c r="D21" s="309"/>
      <c r="E21" s="309"/>
      <c r="F21" s="310"/>
      <c r="G21" s="310"/>
      <c r="H21" s="515" t="s">
        <v>617</v>
      </c>
      <c r="I21" s="516"/>
    </row>
    <row r="22" spans="1:9" s="30" customFormat="1" ht="51.6" customHeight="1">
      <c r="A22" s="308">
        <v>3000</v>
      </c>
      <c r="B22" s="320">
        <v>15489486.309999999</v>
      </c>
      <c r="C22" s="320">
        <v>15486853.18</v>
      </c>
      <c r="D22" s="320">
        <v>15186853.18</v>
      </c>
      <c r="E22" s="320">
        <v>15186853.18</v>
      </c>
      <c r="F22" s="318">
        <v>-2633.1299999989569</v>
      </c>
      <c r="G22" s="318">
        <v>-300000</v>
      </c>
      <c r="H22" s="517" t="s">
        <v>614</v>
      </c>
      <c r="I22" s="518"/>
    </row>
    <row r="23" spans="1:9" s="30" customFormat="1" ht="39.6" customHeight="1">
      <c r="A23" s="98"/>
      <c r="B23" s="309"/>
      <c r="C23" s="309"/>
      <c r="D23" s="309"/>
      <c r="E23" s="309"/>
      <c r="F23" s="310"/>
      <c r="G23" s="310"/>
      <c r="H23" s="519" t="s">
        <v>619</v>
      </c>
      <c r="I23" s="520"/>
    </row>
    <row r="24" spans="1:9" s="30" customFormat="1" ht="19.95" customHeight="1">
      <c r="A24" s="97"/>
      <c r="B24" s="317"/>
      <c r="C24" s="317"/>
      <c r="D24" s="317"/>
      <c r="E24" s="317"/>
      <c r="F24" s="318"/>
      <c r="G24" s="318"/>
      <c r="H24" s="525" t="s">
        <v>613</v>
      </c>
      <c r="I24" s="526"/>
    </row>
    <row r="25" spans="1:9" s="30" customFormat="1" ht="39" customHeight="1">
      <c r="A25" s="98">
        <v>5000</v>
      </c>
      <c r="B25" s="309">
        <v>909775.33</v>
      </c>
      <c r="C25" s="309">
        <v>909775.33</v>
      </c>
      <c r="D25" s="309">
        <v>907775.33</v>
      </c>
      <c r="E25" s="309">
        <v>907775.33</v>
      </c>
      <c r="F25" s="310">
        <v>0</v>
      </c>
      <c r="G25" s="310">
        <v>-2000</v>
      </c>
      <c r="H25" s="515" t="s">
        <v>618</v>
      </c>
      <c r="I25" s="516"/>
    </row>
    <row r="26" spans="1:9" s="30" customFormat="1" ht="19.95" customHeight="1">
      <c r="A26" s="97"/>
      <c r="B26" s="317"/>
      <c r="C26" s="317"/>
      <c r="D26" s="317"/>
      <c r="E26" s="317"/>
      <c r="F26" s="318"/>
      <c r="G26" s="318"/>
      <c r="H26" s="523" t="s">
        <v>613</v>
      </c>
      <c r="I26" s="524"/>
    </row>
    <row r="27" spans="1:9" s="30" customFormat="1" ht="19.95" customHeight="1">
      <c r="A27" s="98">
        <v>6000</v>
      </c>
      <c r="B27" s="309">
        <v>57005167.700000003</v>
      </c>
      <c r="C27" s="309">
        <v>57005167.700000003</v>
      </c>
      <c r="D27" s="309">
        <v>57005167.700000003</v>
      </c>
      <c r="E27" s="309">
        <v>57005167.700000003</v>
      </c>
      <c r="F27" s="310">
        <v>0</v>
      </c>
      <c r="G27" s="310">
        <v>0</v>
      </c>
      <c r="H27" s="511" t="s">
        <v>613</v>
      </c>
      <c r="I27" s="512"/>
    </row>
    <row r="28" spans="1:9" s="30" customFormat="1" ht="19.95" customHeight="1">
      <c r="A28" s="97"/>
      <c r="B28" s="317"/>
      <c r="C28" s="317"/>
      <c r="D28" s="317"/>
      <c r="E28" s="317"/>
      <c r="F28" s="318"/>
      <c r="G28" s="318"/>
      <c r="H28" s="523" t="s">
        <v>613</v>
      </c>
      <c r="I28" s="524"/>
    </row>
    <row r="29" spans="1:9" s="30" customFormat="1" ht="19.95" customHeight="1">
      <c r="A29" s="98">
        <v>7000</v>
      </c>
      <c r="B29" s="309">
        <v>0</v>
      </c>
      <c r="C29" s="309">
        <v>0</v>
      </c>
      <c r="D29" s="309">
        <v>0</v>
      </c>
      <c r="E29" s="309">
        <v>0</v>
      </c>
      <c r="F29" s="310">
        <v>0</v>
      </c>
      <c r="G29" s="310">
        <v>0</v>
      </c>
      <c r="H29" s="511" t="s">
        <v>613</v>
      </c>
      <c r="I29" s="512"/>
    </row>
    <row r="30" spans="1:9" s="15" customFormat="1" ht="37.950000000000003" customHeight="1">
      <c r="A30" s="311" t="s">
        <v>620</v>
      </c>
      <c r="B30" s="321">
        <v>965703249.39999986</v>
      </c>
      <c r="C30" s="321">
        <v>965035686.22000003</v>
      </c>
      <c r="D30" s="321">
        <v>964536970.82999992</v>
      </c>
      <c r="E30" s="321">
        <v>964536970.82999992</v>
      </c>
      <c r="F30" s="321">
        <v>-667563.17999997362</v>
      </c>
      <c r="G30" s="321">
        <v>-498715.39000000339</v>
      </c>
      <c r="H30" s="521"/>
      <c r="I30" s="522"/>
    </row>
    <row r="31" spans="1:9">
      <c r="A31" s="15"/>
    </row>
    <row r="32" spans="1:9">
      <c r="A32" s="5"/>
      <c r="G32" s="7"/>
      <c r="H32" s="7"/>
      <c r="I32" s="7"/>
    </row>
    <row r="33" spans="1:9">
      <c r="A33" s="8"/>
      <c r="B33" s="291"/>
      <c r="C33" s="291"/>
      <c r="G33" s="10"/>
      <c r="H33" s="10"/>
      <c r="I33" s="10"/>
    </row>
    <row r="34" spans="1:9">
      <c r="B34" s="291"/>
      <c r="C34" s="291"/>
    </row>
  </sheetData>
  <mergeCells count="29">
    <mergeCell ref="H29:I29"/>
    <mergeCell ref="H30:I30"/>
    <mergeCell ref="H24:I24"/>
    <mergeCell ref="H25:I25"/>
    <mergeCell ref="H26:I26"/>
    <mergeCell ref="H27:I27"/>
    <mergeCell ref="H28:I28"/>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A5:A6"/>
    <mergeCell ref="A1:I1"/>
    <mergeCell ref="A3:I3"/>
    <mergeCell ref="A4:I4"/>
    <mergeCell ref="H5:I5"/>
    <mergeCell ref="H6:I6"/>
    <mergeCell ref="B5:E5"/>
  </mergeCells>
  <phoneticPr fontId="0" type="noConversion"/>
  <printOptions horizontalCentered="1"/>
  <pageMargins left="0.19685039370078741" right="0.19685039370078741" top="1.6535433070866143" bottom="0.47244094488188981" header="0.19685039370078741" footer="0.19685039370078741"/>
  <pageSetup scale="76"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7"/>
  <sheetViews>
    <sheetView showGridLines="0" view="pageBreakPreview" zoomScale="70" zoomScaleNormal="90" zoomScaleSheetLayoutView="70" workbookViewId="0">
      <selection activeCell="D47" sqref="D4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499" t="s">
        <v>684</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45" customHeight="1">
      <c r="A7" s="565" t="s">
        <v>683</v>
      </c>
      <c r="B7" s="566"/>
      <c r="C7" s="567"/>
    </row>
    <row r="8" spans="1:20" s="59" customFormat="1" ht="120" customHeight="1">
      <c r="A8" s="565" t="s">
        <v>686</v>
      </c>
      <c r="B8" s="566"/>
      <c r="C8" s="567"/>
    </row>
    <row r="9" spans="1:20" s="59" customFormat="1" ht="69" customHeight="1">
      <c r="A9" s="565" t="s">
        <v>687</v>
      </c>
      <c r="B9" s="566"/>
      <c r="C9" s="567"/>
    </row>
    <row r="10" spans="1:20" s="59" customFormat="1" ht="37.200000000000003" customHeight="1">
      <c r="A10" s="565" t="s">
        <v>688</v>
      </c>
      <c r="B10" s="566"/>
      <c r="C10" s="567"/>
    </row>
    <row r="11" spans="1:20" s="59" customFormat="1" ht="37.200000000000003" customHeight="1">
      <c r="A11" s="568" t="s">
        <v>689</v>
      </c>
      <c r="B11" s="569"/>
      <c r="C11" s="570"/>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s="59" customFormat="1" ht="15" customHeight="1">
      <c r="A15" s="561"/>
      <c r="B15" s="561"/>
      <c r="C15" s="561"/>
    </row>
    <row r="16" spans="1:20" s="59" customFormat="1" ht="15" customHeight="1">
      <c r="A16" s="561"/>
      <c r="B16" s="561"/>
      <c r="C16" s="561"/>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23" spans="1:3">
      <c r="A23" s="85"/>
      <c r="B23" s="85"/>
      <c r="C23" s="85"/>
    </row>
    <row r="24" spans="1:3">
      <c r="A24" s="85"/>
      <c r="B24" s="85"/>
      <c r="C24" s="85"/>
    </row>
    <row r="47" spans="4:4">
      <c r="D47" s="1" t="s">
        <v>274</v>
      </c>
    </row>
  </sheetData>
  <mergeCells count="15">
    <mergeCell ref="A8:C8"/>
    <mergeCell ref="A9:C9"/>
    <mergeCell ref="A10:C10"/>
    <mergeCell ref="A7:C7"/>
    <mergeCell ref="A11:C11"/>
    <mergeCell ref="A4:C4"/>
    <mergeCell ref="A1:C1"/>
    <mergeCell ref="A3:C3"/>
    <mergeCell ref="A5:C5"/>
    <mergeCell ref="A6:C6"/>
    <mergeCell ref="A15:C15"/>
    <mergeCell ref="A16:C16"/>
    <mergeCell ref="A14:C14"/>
    <mergeCell ref="A12:C12"/>
    <mergeCell ref="A13:C13"/>
  </mergeCells>
  <printOptions horizontalCentered="1"/>
  <pageMargins left="0.39370078740157483" right="0.39370078740157483" top="1.6535433070866143" bottom="0.47244094488188981" header="0.19685039370078741" footer="0.19685039370078741"/>
  <pageSetup scale="83"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A11" sqref="A11:C11"/>
    </sheetView>
  </sheetViews>
  <sheetFormatPr baseColWidth="10" defaultColWidth="11.44140625" defaultRowHeight="13.8"/>
  <cols>
    <col min="1" max="1" width="50" style="1" customWidth="1"/>
    <col min="2" max="2" width="6.5546875" style="1" customWidth="1"/>
    <col min="3" max="3" width="90.6640625" style="1" customWidth="1"/>
    <col min="4" max="4" width="13" style="1" bestFit="1" customWidth="1"/>
    <col min="5" max="5" width="11.5546875" style="1" bestFit="1" customWidth="1"/>
    <col min="6"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572" t="s">
        <v>707</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711</v>
      </c>
      <c r="B7" s="566"/>
      <c r="C7" s="567"/>
    </row>
    <row r="8" spans="1:20" s="59" customFormat="1" ht="37.200000000000003" customHeight="1">
      <c r="A8" s="565"/>
      <c r="B8" s="566"/>
      <c r="C8" s="567"/>
      <c r="D8" s="481">
        <v>431813.24</v>
      </c>
      <c r="E8" s="481">
        <f>+D8*E12/D12</f>
        <v>669.54220707269303</v>
      </c>
    </row>
    <row r="9" spans="1:20" s="59" customFormat="1" ht="37.200000000000003" customHeight="1">
      <c r="A9" s="568"/>
      <c r="B9" s="569"/>
      <c r="C9" s="570"/>
      <c r="D9" s="481">
        <v>221482.86</v>
      </c>
      <c r="E9" s="481">
        <f>++D9*E12/D12</f>
        <v>343.41726741211613</v>
      </c>
    </row>
    <row r="10" spans="1:20" s="59" customFormat="1" ht="15" customHeight="1">
      <c r="A10" s="561"/>
      <c r="B10" s="561"/>
      <c r="C10" s="561"/>
      <c r="D10" s="481">
        <v>147072.01</v>
      </c>
      <c r="E10" s="481">
        <f>+D10*E12/D12</f>
        <v>228.04052551519078</v>
      </c>
    </row>
    <row r="11" spans="1:20" s="59" customFormat="1" ht="15" customHeight="1">
      <c r="A11" s="561"/>
      <c r="B11" s="561"/>
      <c r="C11" s="561"/>
      <c r="D11" s="481"/>
      <c r="E11" s="481"/>
    </row>
    <row r="12" spans="1:20" s="59" customFormat="1" ht="15" customHeight="1">
      <c r="A12" s="561"/>
      <c r="B12" s="561"/>
      <c r="C12" s="561"/>
      <c r="D12" s="481">
        <f>+D10+D8+D9</f>
        <v>800368.11</v>
      </c>
      <c r="E12" s="481">
        <v>1241</v>
      </c>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2:C12"/>
    <mergeCell ref="A13:C13"/>
    <mergeCell ref="A14:C14"/>
    <mergeCell ref="A8:C8"/>
    <mergeCell ref="A9:C9"/>
    <mergeCell ref="A10:C10"/>
    <mergeCell ref="A11:C11"/>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77"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A8" sqref="A8:C8"/>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572" t="s">
        <v>708</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712</v>
      </c>
      <c r="B7" s="566"/>
      <c r="C7" s="567"/>
    </row>
    <row r="8" spans="1:20" s="59" customFormat="1" ht="37.200000000000003" customHeight="1">
      <c r="A8" s="565"/>
      <c r="B8" s="566"/>
      <c r="C8" s="567"/>
    </row>
    <row r="9" spans="1:20" s="59" customFormat="1" ht="37.200000000000003" customHeight="1">
      <c r="A9" s="568"/>
      <c r="B9" s="569"/>
      <c r="C9" s="570"/>
      <c r="E9" s="59">
        <f>669.54+343.42</f>
        <v>1012.96</v>
      </c>
    </row>
    <row r="10" spans="1:20" s="59" customFormat="1" ht="15" customHeight="1">
      <c r="A10" s="561"/>
      <c r="B10" s="561"/>
      <c r="C10" s="561"/>
      <c r="E10" s="59">
        <f>1241-E9</f>
        <v>228.03999999999996</v>
      </c>
    </row>
    <row r="11" spans="1:20" s="59" customFormat="1" ht="15" customHeight="1">
      <c r="A11" s="561"/>
      <c r="B11" s="561"/>
      <c r="C11" s="561"/>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4:C14"/>
    <mergeCell ref="A8:C8"/>
    <mergeCell ref="A9:C9"/>
    <mergeCell ref="A10:C10"/>
    <mergeCell ref="A11:C11"/>
    <mergeCell ref="A12:C12"/>
    <mergeCell ref="A13:C13"/>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78"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A8" sqref="A8:C8"/>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572" t="s">
        <v>710</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713</v>
      </c>
      <c r="B7" s="566"/>
      <c r="C7" s="567"/>
    </row>
    <row r="8" spans="1:20" s="59" customFormat="1" ht="37.200000000000003" customHeight="1">
      <c r="A8" s="565"/>
      <c r="B8" s="566"/>
      <c r="C8" s="567"/>
    </row>
    <row r="9" spans="1:20" s="59" customFormat="1" ht="37.200000000000003" customHeight="1">
      <c r="A9" s="568"/>
      <c r="B9" s="569"/>
      <c r="C9" s="570"/>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4:C14"/>
    <mergeCell ref="A8:C8"/>
    <mergeCell ref="A9:C9"/>
    <mergeCell ref="A10:C10"/>
    <mergeCell ref="A11:C11"/>
    <mergeCell ref="A12:C12"/>
    <mergeCell ref="A13:C13"/>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3"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A10" sqref="A10:C10"/>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40.200000000000003" customHeight="1">
      <c r="A5" s="572" t="s">
        <v>715</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709</v>
      </c>
      <c r="B7" s="566"/>
      <c r="C7" s="567"/>
    </row>
    <row r="8" spans="1:20" s="59" customFormat="1" ht="37.200000000000003" customHeight="1">
      <c r="A8" s="565"/>
      <c r="B8" s="566"/>
      <c r="C8" s="567"/>
    </row>
    <row r="9" spans="1:20" s="59" customFormat="1" ht="37.200000000000003" customHeight="1">
      <c r="A9" s="568"/>
      <c r="B9" s="569"/>
      <c r="C9" s="570"/>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4:C14"/>
    <mergeCell ref="A8:C8"/>
    <mergeCell ref="A9:C9"/>
    <mergeCell ref="A10:C10"/>
    <mergeCell ref="A11:C11"/>
    <mergeCell ref="A12:C12"/>
    <mergeCell ref="A13:C13"/>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3"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E17" sqref="E1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572" t="s">
        <v>716</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717</v>
      </c>
      <c r="B7" s="566"/>
      <c r="C7" s="567"/>
    </row>
    <row r="8" spans="1:20" s="59" customFormat="1" ht="37.200000000000003" customHeight="1">
      <c r="A8" s="565"/>
      <c r="B8" s="566"/>
      <c r="C8" s="567"/>
    </row>
    <row r="9" spans="1:20" s="59" customFormat="1" ht="37.200000000000003" customHeight="1">
      <c r="A9" s="568"/>
      <c r="B9" s="569"/>
      <c r="C9" s="570"/>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4:C14"/>
    <mergeCell ref="A8:C8"/>
    <mergeCell ref="A9:C9"/>
    <mergeCell ref="A10:C10"/>
    <mergeCell ref="A11:C11"/>
    <mergeCell ref="A12:C12"/>
    <mergeCell ref="A13:C13"/>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3"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showGridLines="0" view="pageBreakPreview" zoomScale="70" zoomScaleNormal="90" zoomScaleSheetLayoutView="70" workbookViewId="0">
      <selection activeCell="A8" sqref="A8:C8"/>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572" t="s">
        <v>714</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00.95" customHeight="1">
      <c r="A7" s="571" t="s">
        <v>709</v>
      </c>
      <c r="B7" s="566"/>
      <c r="C7" s="567"/>
    </row>
    <row r="8" spans="1:20" s="59" customFormat="1" ht="37.200000000000003" customHeight="1">
      <c r="A8" s="565"/>
      <c r="B8" s="566"/>
      <c r="C8" s="567"/>
    </row>
    <row r="9" spans="1:20" s="59" customFormat="1" ht="37.200000000000003" customHeight="1">
      <c r="A9" s="568"/>
      <c r="B9" s="569"/>
      <c r="C9" s="570"/>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s="59" customFormat="1" ht="15" customHeight="1">
      <c r="A13" s="561"/>
      <c r="B13" s="561"/>
      <c r="C13" s="561"/>
    </row>
    <row r="14" spans="1:20" s="59" customFormat="1" ht="15" customHeight="1">
      <c r="A14" s="561"/>
      <c r="B14" s="561"/>
      <c r="C14" s="561"/>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row r="21" spans="1:3">
      <c r="A21" s="85"/>
      <c r="B21" s="85"/>
      <c r="C21" s="85"/>
    </row>
    <row r="22" spans="1:3">
      <c r="A22" s="85"/>
      <c r="B22" s="85"/>
      <c r="C22" s="85"/>
    </row>
    <row r="45" spans="4:4">
      <c r="D45" s="1" t="s">
        <v>274</v>
      </c>
    </row>
  </sheetData>
  <mergeCells count="13">
    <mergeCell ref="A14:C14"/>
    <mergeCell ref="A8:C8"/>
    <mergeCell ref="A9:C9"/>
    <mergeCell ref="A10:C10"/>
    <mergeCell ref="A11:C11"/>
    <mergeCell ref="A12:C12"/>
    <mergeCell ref="A13:C13"/>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3"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showGridLines="0" view="pageBreakPreview" zoomScale="70" zoomScaleNormal="90" zoomScaleSheetLayoutView="70" workbookViewId="0">
      <selection activeCell="C20" sqref="C20"/>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499" t="s">
        <v>690</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20" customHeight="1">
      <c r="A7" s="573" t="s">
        <v>692</v>
      </c>
      <c r="B7" s="574"/>
      <c r="C7" s="575"/>
    </row>
    <row r="8" spans="1:20" s="59" customFormat="1" ht="15" customHeight="1">
      <c r="A8" s="561"/>
      <c r="B8" s="561"/>
      <c r="C8" s="561"/>
    </row>
    <row r="9" spans="1:20" s="59" customFormat="1" ht="15" customHeight="1">
      <c r="A9" s="561"/>
      <c r="B9" s="561"/>
      <c r="C9" s="561"/>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c r="A13" s="85"/>
      <c r="B13" s="85"/>
      <c r="C13" s="85"/>
    </row>
    <row r="14" spans="1:20">
      <c r="A14" s="85"/>
      <c r="B14" s="85"/>
      <c r="C14" s="85"/>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sheetData>
  <mergeCells count="11">
    <mergeCell ref="A1:C1"/>
    <mergeCell ref="A3:C3"/>
    <mergeCell ref="A4:C4"/>
    <mergeCell ref="A5:C5"/>
    <mergeCell ref="A6:C6"/>
    <mergeCell ref="A10:C10"/>
    <mergeCell ref="A11:C11"/>
    <mergeCell ref="A12:C12"/>
    <mergeCell ref="A7:C7"/>
    <mergeCell ref="A8:C8"/>
    <mergeCell ref="A9: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20"/>
  <sheetViews>
    <sheetView showGridLines="0" view="pageBreakPreview" topLeftCell="A13" zoomScale="70" zoomScaleNormal="90" zoomScaleSheetLayoutView="70" workbookViewId="0">
      <selection activeCell="C20" sqref="C20"/>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496" t="s">
        <v>99</v>
      </c>
      <c r="B1" s="497"/>
      <c r="C1" s="498"/>
    </row>
    <row r="2" spans="1:20" ht="6" customHeight="1">
      <c r="C2" s="85"/>
    </row>
    <row r="3" spans="1:20" s="85" customFormat="1" ht="20.100000000000001" customHeight="1">
      <c r="A3" s="499" t="s">
        <v>167</v>
      </c>
      <c r="B3" s="500"/>
      <c r="C3" s="501"/>
      <c r="D3" s="86"/>
      <c r="E3" s="86"/>
      <c r="F3" s="86"/>
      <c r="G3" s="86"/>
      <c r="H3" s="86"/>
      <c r="I3" s="86"/>
      <c r="J3" s="86"/>
      <c r="K3" s="86"/>
      <c r="L3" s="86"/>
      <c r="M3" s="86"/>
      <c r="N3" s="86"/>
      <c r="O3" s="86"/>
      <c r="P3" s="86"/>
      <c r="Q3" s="86"/>
      <c r="R3" s="86"/>
      <c r="S3" s="86"/>
      <c r="T3" s="86"/>
    </row>
    <row r="4" spans="1:20" s="85" customFormat="1" ht="20.100000000000001" customHeight="1">
      <c r="A4" s="499" t="s">
        <v>170</v>
      </c>
      <c r="B4" s="500"/>
      <c r="C4" s="501"/>
      <c r="D4" s="86"/>
      <c r="E4" s="86"/>
      <c r="F4" s="86"/>
      <c r="G4" s="86"/>
      <c r="H4" s="86"/>
      <c r="I4" s="86"/>
      <c r="J4" s="86"/>
      <c r="K4" s="86"/>
      <c r="L4" s="86"/>
      <c r="M4" s="86"/>
      <c r="N4" s="86"/>
      <c r="O4" s="86"/>
      <c r="P4" s="86"/>
      <c r="Q4" s="86"/>
      <c r="R4" s="86"/>
      <c r="S4" s="86"/>
      <c r="T4" s="86"/>
    </row>
    <row r="5" spans="1:20" s="85" customFormat="1" ht="32.4" customHeight="1">
      <c r="A5" s="499" t="s">
        <v>691</v>
      </c>
      <c r="B5" s="500"/>
      <c r="C5" s="501"/>
      <c r="D5" s="86"/>
      <c r="E5" s="86"/>
      <c r="F5" s="86"/>
      <c r="G5" s="86"/>
      <c r="H5" s="86"/>
      <c r="I5" s="86"/>
      <c r="J5" s="86"/>
      <c r="K5" s="86"/>
      <c r="L5" s="86"/>
      <c r="M5" s="86"/>
      <c r="N5" s="86"/>
      <c r="O5" s="86"/>
      <c r="P5" s="86"/>
      <c r="Q5" s="86"/>
      <c r="R5" s="86"/>
      <c r="S5" s="86"/>
      <c r="T5" s="86"/>
    </row>
    <row r="6" spans="1:20" ht="30" customHeight="1">
      <c r="A6" s="562" t="s">
        <v>685</v>
      </c>
      <c r="B6" s="563"/>
      <c r="C6" s="564"/>
    </row>
    <row r="7" spans="1:20" s="59" customFormat="1" ht="120" customHeight="1">
      <c r="A7" s="573" t="s">
        <v>693</v>
      </c>
      <c r="B7" s="574"/>
      <c r="C7" s="575"/>
    </row>
    <row r="8" spans="1:20" s="59" customFormat="1" ht="15" customHeight="1">
      <c r="A8" s="561"/>
      <c r="B8" s="561"/>
      <c r="C8" s="561"/>
    </row>
    <row r="9" spans="1:20" s="59" customFormat="1" ht="15" customHeight="1">
      <c r="A9" s="561"/>
      <c r="B9" s="561"/>
      <c r="C9" s="561"/>
    </row>
    <row r="10" spans="1:20" s="59" customFormat="1" ht="15" customHeight="1">
      <c r="A10" s="561"/>
      <c r="B10" s="561"/>
      <c r="C10" s="561"/>
    </row>
    <row r="11" spans="1:20" s="59" customFormat="1" ht="15" customHeight="1">
      <c r="A11" s="561"/>
      <c r="B11" s="561"/>
      <c r="C11" s="561"/>
    </row>
    <row r="12" spans="1:20" s="59" customFormat="1" ht="15" customHeight="1">
      <c r="A12" s="561"/>
      <c r="B12" s="561"/>
      <c r="C12" s="561"/>
    </row>
    <row r="13" spans="1:20">
      <c r="A13" s="85"/>
      <c r="B13" s="85"/>
      <c r="C13" s="85"/>
    </row>
    <row r="14" spans="1:20">
      <c r="A14" s="85"/>
      <c r="B14" s="85"/>
      <c r="C14" s="85"/>
    </row>
    <row r="15" spans="1:20">
      <c r="A15" s="85"/>
      <c r="B15" s="85"/>
      <c r="C15" s="85"/>
    </row>
    <row r="16" spans="1:20">
      <c r="A16" s="85"/>
      <c r="B16" s="85"/>
      <c r="C16" s="85"/>
    </row>
    <row r="17" spans="1:3">
      <c r="A17" s="85"/>
      <c r="B17" s="85"/>
      <c r="C17" s="85"/>
    </row>
    <row r="18" spans="1:3">
      <c r="A18" s="85"/>
      <c r="B18" s="85"/>
      <c r="C18" s="85"/>
    </row>
    <row r="19" spans="1:3">
      <c r="A19" s="85"/>
      <c r="B19" s="85"/>
      <c r="C19" s="85"/>
    </row>
    <row r="20" spans="1:3">
      <c r="A20" s="85"/>
      <c r="B20" s="85"/>
      <c r="C20" s="85"/>
    </row>
  </sheetData>
  <mergeCells count="11">
    <mergeCell ref="A8:C8"/>
    <mergeCell ref="A9:C9"/>
    <mergeCell ref="A10:C10"/>
    <mergeCell ref="A11:C11"/>
    <mergeCell ref="A12:C12"/>
    <mergeCell ref="A7:C7"/>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66" orientation="landscape" r:id="rId1"/>
  <headerFooter scaleWithDoc="0">
    <oddHeader>&amp;C&amp;G</oddHeader>
    <oddFooter>&amp;C&amp;G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880"/>
  <sheetViews>
    <sheetView showGridLines="0" view="pageBreakPreview" topLeftCell="A400" zoomScale="60" zoomScaleNormal="90" workbookViewId="0">
      <selection activeCell="A661" sqref="A661:XFD661"/>
    </sheetView>
  </sheetViews>
  <sheetFormatPr baseColWidth="10" defaultColWidth="11.44140625" defaultRowHeight="13.8"/>
  <cols>
    <col min="1" max="7" width="5" style="1" customWidth="1"/>
    <col min="8" max="8" width="43.33203125" style="1" customWidth="1"/>
    <col min="9" max="9" width="10.6640625" style="1" customWidth="1"/>
    <col min="10" max="12" width="10" style="1" bestFit="1" customWidth="1"/>
    <col min="13" max="13" width="19.5546875" style="1" customWidth="1"/>
    <col min="14" max="14" width="19" style="1" customWidth="1"/>
    <col min="15" max="15" width="18.109375" style="1" customWidth="1"/>
    <col min="16" max="16384" width="11.44140625" style="1"/>
  </cols>
  <sheetData>
    <row r="1" spans="1:15" ht="34.950000000000003" customHeight="1">
      <c r="A1" s="496" t="s">
        <v>150</v>
      </c>
      <c r="B1" s="497"/>
      <c r="C1" s="497"/>
      <c r="D1" s="497"/>
      <c r="E1" s="497"/>
      <c r="F1" s="497"/>
      <c r="G1" s="497"/>
      <c r="H1" s="497"/>
      <c r="I1" s="497"/>
      <c r="J1" s="497"/>
      <c r="K1" s="497"/>
      <c r="L1" s="497"/>
      <c r="M1" s="497"/>
      <c r="N1" s="497"/>
      <c r="O1" s="498"/>
    </row>
    <row r="2" spans="1:15" ht="7.95" customHeight="1">
      <c r="A2" s="122"/>
      <c r="B2" s="122"/>
      <c r="C2" s="122"/>
      <c r="D2" s="122"/>
      <c r="E2" s="122"/>
      <c r="F2" s="122"/>
      <c r="G2" s="122"/>
      <c r="H2" s="122"/>
      <c r="I2" s="122"/>
      <c r="J2" s="122"/>
      <c r="K2" s="122"/>
      <c r="L2" s="122"/>
      <c r="M2" s="122"/>
      <c r="N2" s="122"/>
      <c r="O2" s="122"/>
    </row>
    <row r="3" spans="1:15" ht="19.2" customHeight="1">
      <c r="A3" s="640" t="s">
        <v>167</v>
      </c>
      <c r="B3" s="641"/>
      <c r="C3" s="641"/>
      <c r="D3" s="641"/>
      <c r="E3" s="641"/>
      <c r="F3" s="641"/>
      <c r="G3" s="641"/>
      <c r="H3" s="641"/>
      <c r="I3" s="641"/>
      <c r="J3" s="641"/>
      <c r="K3" s="641"/>
      <c r="L3" s="641"/>
      <c r="M3" s="641"/>
      <c r="N3" s="641"/>
      <c r="O3" s="642"/>
    </row>
    <row r="4" spans="1:15" ht="19.2" customHeight="1">
      <c r="A4" s="640" t="s">
        <v>170</v>
      </c>
      <c r="B4" s="641"/>
      <c r="C4" s="641"/>
      <c r="D4" s="641"/>
      <c r="E4" s="641"/>
      <c r="F4" s="641"/>
      <c r="G4" s="641"/>
      <c r="H4" s="641"/>
      <c r="I4" s="641"/>
      <c r="J4" s="641"/>
      <c r="K4" s="641"/>
      <c r="L4" s="641"/>
      <c r="M4" s="641"/>
      <c r="N4" s="641"/>
      <c r="O4" s="642"/>
    </row>
    <row r="5" spans="1:15">
      <c r="A5" s="619" t="s">
        <v>94</v>
      </c>
      <c r="B5" s="619" t="s">
        <v>151</v>
      </c>
      <c r="C5" s="619" t="s">
        <v>42</v>
      </c>
      <c r="D5" s="619" t="s">
        <v>39</v>
      </c>
      <c r="E5" s="619" t="s">
        <v>40</v>
      </c>
      <c r="F5" s="619" t="s">
        <v>7</v>
      </c>
      <c r="G5" s="619" t="s">
        <v>82</v>
      </c>
      <c r="H5" s="644" t="s">
        <v>8</v>
      </c>
      <c r="I5" s="619" t="s">
        <v>152</v>
      </c>
      <c r="J5" s="646" t="s">
        <v>153</v>
      </c>
      <c r="K5" s="647"/>
      <c r="L5" s="648"/>
      <c r="M5" s="646" t="s">
        <v>154</v>
      </c>
      <c r="N5" s="647"/>
      <c r="O5" s="648"/>
    </row>
    <row r="6" spans="1:15" ht="22.5" customHeight="1">
      <c r="A6" s="620"/>
      <c r="B6" s="620"/>
      <c r="C6" s="620"/>
      <c r="D6" s="620"/>
      <c r="E6" s="620"/>
      <c r="F6" s="620"/>
      <c r="G6" s="620"/>
      <c r="H6" s="645"/>
      <c r="I6" s="620"/>
      <c r="J6" s="470" t="s">
        <v>155</v>
      </c>
      <c r="K6" s="470" t="s">
        <v>157</v>
      </c>
      <c r="L6" s="470" t="s">
        <v>156</v>
      </c>
      <c r="M6" s="470" t="s">
        <v>101</v>
      </c>
      <c r="N6" s="470" t="s">
        <v>144</v>
      </c>
      <c r="O6" s="470" t="s">
        <v>16</v>
      </c>
    </row>
    <row r="7" spans="1:15" s="469" customFormat="1" ht="23.4" customHeight="1">
      <c r="A7" s="275">
        <v>5</v>
      </c>
      <c r="B7" s="275" t="s">
        <v>463</v>
      </c>
      <c r="C7" s="275">
        <v>1</v>
      </c>
      <c r="D7" s="275">
        <v>3</v>
      </c>
      <c r="E7" s="275">
        <v>1</v>
      </c>
      <c r="F7" s="275">
        <v>204</v>
      </c>
      <c r="G7" s="275"/>
      <c r="H7" s="275" t="s">
        <v>464</v>
      </c>
      <c r="I7" s="275" t="s">
        <v>259</v>
      </c>
      <c r="J7" s="290">
        <v>56</v>
      </c>
      <c r="K7" s="290">
        <v>40</v>
      </c>
      <c r="L7" s="290">
        <v>40</v>
      </c>
      <c r="M7" s="468">
        <v>86327434</v>
      </c>
      <c r="N7" s="468">
        <v>57022460.600000001</v>
      </c>
      <c r="O7" s="468">
        <v>57022460.600000001</v>
      </c>
    </row>
    <row r="8" spans="1:15">
      <c r="A8" s="578"/>
      <c r="B8" s="579"/>
      <c r="C8" s="579"/>
      <c r="D8" s="579"/>
      <c r="E8" s="579"/>
      <c r="F8" s="579"/>
      <c r="G8" s="579"/>
      <c r="H8" s="579"/>
      <c r="I8" s="579"/>
      <c r="J8" s="579"/>
      <c r="K8" s="579"/>
      <c r="L8" s="579"/>
      <c r="M8" s="579"/>
      <c r="N8" s="579"/>
      <c r="O8" s="580"/>
    </row>
    <row r="9" spans="1:15" ht="29.25" customHeight="1">
      <c r="A9" s="605" t="s">
        <v>465</v>
      </c>
      <c r="B9" s="643"/>
      <c r="C9" s="643"/>
      <c r="D9" s="643"/>
      <c r="E9" s="643"/>
      <c r="F9" s="643"/>
      <c r="G9" s="643"/>
      <c r="H9" s="643"/>
      <c r="I9" s="643"/>
      <c r="J9" s="643"/>
      <c r="K9" s="643"/>
      <c r="L9" s="643"/>
      <c r="M9" s="643"/>
      <c r="N9" s="643"/>
      <c r="O9" s="618"/>
    </row>
    <row r="10" spans="1:15" ht="21.9" customHeight="1">
      <c r="A10" s="192"/>
      <c r="B10" s="193"/>
      <c r="C10" s="193"/>
      <c r="D10" s="193"/>
      <c r="E10" s="193"/>
      <c r="F10" s="193"/>
      <c r="G10" s="193"/>
      <c r="H10" s="193"/>
      <c r="I10" s="193"/>
      <c r="J10" s="193"/>
      <c r="K10" s="193"/>
      <c r="L10" s="193"/>
      <c r="M10" s="193"/>
      <c r="N10" s="193"/>
      <c r="O10" s="194"/>
    </row>
    <row r="11" spans="1:15" ht="116.25" customHeight="1">
      <c r="A11" s="587" t="s">
        <v>584</v>
      </c>
      <c r="B11" s="588"/>
      <c r="C11" s="588"/>
      <c r="D11" s="588"/>
      <c r="E11" s="588"/>
      <c r="F11" s="588"/>
      <c r="G11" s="588"/>
      <c r="H11" s="588"/>
      <c r="I11" s="588"/>
      <c r="J11" s="588"/>
      <c r="K11" s="588"/>
      <c r="L11" s="588"/>
      <c r="M11" s="588"/>
      <c r="N11" s="588"/>
      <c r="O11" s="589"/>
    </row>
    <row r="12" spans="1:15" ht="21.9" customHeight="1">
      <c r="A12" s="192"/>
      <c r="B12" s="576"/>
      <c r="C12" s="576"/>
      <c r="D12" s="576"/>
      <c r="E12" s="576"/>
      <c r="F12" s="576"/>
      <c r="G12" s="576"/>
      <c r="H12" s="585"/>
      <c r="I12" s="585"/>
      <c r="J12" s="585"/>
      <c r="K12" s="585"/>
      <c r="L12" s="585"/>
      <c r="M12" s="585"/>
      <c r="N12" s="193"/>
      <c r="O12" s="194"/>
    </row>
    <row r="13" spans="1:15" ht="21.9" customHeight="1">
      <c r="A13" s="602" t="s">
        <v>466</v>
      </c>
      <c r="B13" s="603"/>
      <c r="C13" s="603"/>
      <c r="D13" s="603"/>
      <c r="E13" s="603"/>
      <c r="F13" s="603"/>
      <c r="G13" s="603"/>
      <c r="H13" s="603"/>
      <c r="I13" s="603"/>
      <c r="J13" s="603"/>
      <c r="K13" s="603"/>
      <c r="L13" s="603"/>
      <c r="M13" s="603"/>
      <c r="N13" s="603"/>
      <c r="O13" s="604"/>
    </row>
    <row r="14" spans="1:15" ht="21.9" customHeight="1">
      <c r="A14" s="614" t="s">
        <v>467</v>
      </c>
      <c r="B14" s="615"/>
      <c r="C14" s="615"/>
      <c r="D14" s="615"/>
      <c r="E14" s="615"/>
      <c r="F14" s="615"/>
      <c r="G14" s="615"/>
      <c r="H14" s="615"/>
      <c r="I14" s="615"/>
      <c r="J14" s="615"/>
      <c r="K14" s="615"/>
      <c r="L14" s="615"/>
      <c r="M14" s="615"/>
      <c r="N14" s="615"/>
      <c r="O14" s="616"/>
    </row>
    <row r="15" spans="1:15" ht="21.75" customHeight="1">
      <c r="A15" s="201"/>
      <c r="B15" s="202"/>
      <c r="C15" s="202"/>
      <c r="D15" s="202"/>
      <c r="E15" s="202"/>
      <c r="F15" s="202"/>
      <c r="G15" s="202"/>
      <c r="H15" s="202"/>
      <c r="I15" s="202"/>
      <c r="J15" s="202"/>
      <c r="K15" s="202"/>
      <c r="L15" s="202"/>
      <c r="M15" s="202"/>
      <c r="N15" s="202"/>
      <c r="O15" s="203"/>
    </row>
    <row r="16" spans="1:15" ht="21.9" customHeight="1">
      <c r="A16" s="472"/>
      <c r="B16" s="472"/>
      <c r="C16" s="472"/>
      <c r="D16" s="472"/>
      <c r="E16" s="472"/>
      <c r="F16" s="472"/>
      <c r="G16" s="472"/>
      <c r="H16" s="472"/>
      <c r="I16" s="472"/>
      <c r="J16" s="472"/>
      <c r="K16" s="472"/>
      <c r="L16" s="472"/>
      <c r="M16" s="472"/>
      <c r="N16" s="472"/>
      <c r="O16" s="472"/>
    </row>
    <row r="17" spans="1:15" s="85" customFormat="1" ht="21.9" customHeight="1">
      <c r="A17" s="417"/>
      <c r="B17" s="417"/>
      <c r="C17" s="417"/>
      <c r="D17" s="417"/>
      <c r="E17" s="417"/>
      <c r="F17" s="417"/>
      <c r="G17" s="417"/>
      <c r="H17" s="417"/>
      <c r="I17" s="417"/>
      <c r="J17" s="417"/>
      <c r="K17" s="417"/>
      <c r="L17" s="417"/>
      <c r="M17" s="417"/>
      <c r="N17" s="417"/>
      <c r="O17" s="417"/>
    </row>
    <row r="18" spans="1:15" s="85" customFormat="1" ht="21.9" customHeight="1">
      <c r="A18" s="417"/>
      <c r="B18" s="417"/>
      <c r="C18" s="417"/>
      <c r="D18" s="417"/>
      <c r="E18" s="417"/>
      <c r="F18" s="417"/>
      <c r="G18" s="417"/>
      <c r="H18" s="417"/>
      <c r="I18" s="417"/>
      <c r="J18" s="417"/>
      <c r="K18" s="417"/>
      <c r="L18" s="417"/>
      <c r="M18" s="417"/>
      <c r="N18" s="417"/>
      <c r="O18" s="417"/>
    </row>
    <row r="19" spans="1:15" s="85" customFormat="1" ht="21.9" customHeight="1">
      <c r="A19" s="417"/>
      <c r="B19" s="417"/>
      <c r="C19" s="417"/>
      <c r="D19" s="417"/>
      <c r="E19" s="417"/>
      <c r="F19" s="417"/>
      <c r="G19" s="417"/>
      <c r="H19" s="417"/>
      <c r="I19" s="417"/>
      <c r="J19" s="417"/>
      <c r="K19" s="417"/>
      <c r="L19" s="417"/>
      <c r="M19" s="417"/>
      <c r="N19" s="417"/>
      <c r="O19" s="417"/>
    </row>
    <row r="20" spans="1:15" s="85" customFormat="1" ht="21.9" customHeight="1">
      <c r="A20" s="417"/>
      <c r="B20" s="417"/>
      <c r="C20" s="417"/>
      <c r="D20" s="417"/>
      <c r="E20" s="417"/>
      <c r="F20" s="417"/>
      <c r="G20" s="417"/>
      <c r="H20" s="417"/>
      <c r="I20" s="417"/>
      <c r="J20" s="417"/>
      <c r="K20" s="417"/>
      <c r="L20" s="417"/>
      <c r="M20" s="417"/>
      <c r="N20" s="417"/>
      <c r="O20" s="417"/>
    </row>
    <row r="21" spans="1:15" s="85" customFormat="1" ht="21.9" customHeight="1">
      <c r="A21" s="417"/>
      <c r="B21" s="417"/>
      <c r="C21" s="417"/>
      <c r="D21" s="417"/>
      <c r="E21" s="417"/>
      <c r="F21" s="417"/>
      <c r="G21" s="417"/>
      <c r="H21" s="417"/>
      <c r="I21" s="417"/>
      <c r="J21" s="417"/>
      <c r="K21" s="417"/>
      <c r="L21" s="417"/>
      <c r="M21" s="417"/>
      <c r="N21" s="417"/>
      <c r="O21" s="417"/>
    </row>
    <row r="22" spans="1:15" ht="21.9" customHeight="1">
      <c r="A22" s="420"/>
      <c r="B22" s="420"/>
      <c r="C22" s="420"/>
      <c r="D22" s="420"/>
      <c r="E22" s="420"/>
      <c r="F22" s="420"/>
      <c r="G22" s="420"/>
      <c r="H22" s="420"/>
      <c r="I22" s="420"/>
      <c r="J22" s="420"/>
      <c r="K22" s="420"/>
      <c r="L22" s="420"/>
      <c r="M22" s="420"/>
      <c r="N22" s="420"/>
      <c r="O22" s="420"/>
    </row>
    <row r="23" spans="1:15" ht="21.9" customHeight="1">
      <c r="A23" s="420"/>
      <c r="B23" s="420"/>
      <c r="C23" s="420"/>
      <c r="D23" s="420"/>
      <c r="E23" s="420"/>
      <c r="F23" s="420"/>
      <c r="G23" s="420"/>
      <c r="H23" s="420"/>
      <c r="I23" s="420"/>
      <c r="J23" s="420"/>
      <c r="K23" s="420"/>
      <c r="L23" s="420"/>
      <c r="M23" s="420"/>
      <c r="N23" s="420"/>
      <c r="O23" s="420"/>
    </row>
    <row r="24" spans="1:15" ht="21.9" customHeight="1">
      <c r="A24" s="420"/>
      <c r="B24" s="420"/>
      <c r="C24" s="420"/>
      <c r="D24" s="420"/>
      <c r="E24" s="420"/>
      <c r="F24" s="420"/>
      <c r="G24" s="420"/>
      <c r="H24" s="420"/>
      <c r="I24" s="420"/>
      <c r="J24" s="420"/>
      <c r="K24" s="420"/>
      <c r="L24" s="420"/>
      <c r="M24" s="420"/>
      <c r="N24" s="420"/>
      <c r="O24" s="420"/>
    </row>
    <row r="25" spans="1:15" ht="21.9" customHeight="1">
      <c r="A25" s="420"/>
      <c r="B25" s="420"/>
      <c r="C25" s="420"/>
      <c r="D25" s="420"/>
      <c r="E25" s="420"/>
      <c r="F25" s="420"/>
      <c r="G25" s="420"/>
      <c r="H25" s="420"/>
      <c r="I25" s="420"/>
      <c r="J25" s="420"/>
      <c r="K25" s="420"/>
      <c r="L25" s="420"/>
      <c r="M25" s="420"/>
      <c r="N25" s="420"/>
      <c r="O25" s="420"/>
    </row>
    <row r="26" spans="1:15" ht="21.9" customHeight="1">
      <c r="A26" s="420"/>
      <c r="B26" s="420"/>
      <c r="C26" s="420"/>
      <c r="D26" s="420"/>
      <c r="E26" s="420"/>
      <c r="F26" s="420"/>
      <c r="G26" s="420"/>
      <c r="H26" s="420"/>
      <c r="I26" s="420"/>
      <c r="J26" s="420"/>
      <c r="K26" s="420"/>
      <c r="L26" s="420"/>
      <c r="M26" s="420"/>
      <c r="N26" s="420"/>
      <c r="O26" s="420"/>
    </row>
    <row r="27" spans="1:15" ht="21.9" customHeight="1">
      <c r="A27" s="420"/>
      <c r="B27" s="420"/>
      <c r="C27" s="420"/>
      <c r="D27" s="420"/>
      <c r="E27" s="420"/>
      <c r="F27" s="420"/>
      <c r="G27" s="420"/>
      <c r="H27" s="420"/>
      <c r="I27" s="420"/>
      <c r="J27" s="420"/>
      <c r="K27" s="420"/>
      <c r="L27" s="420"/>
      <c r="M27" s="420"/>
      <c r="N27" s="420"/>
      <c r="O27" s="420"/>
    </row>
    <row r="28" spans="1:15" ht="21.9" customHeight="1">
      <c r="A28" s="205"/>
      <c r="B28" s="205"/>
      <c r="C28" s="205"/>
      <c r="D28" s="205"/>
      <c r="E28" s="205"/>
      <c r="F28" s="205"/>
      <c r="G28" s="205"/>
      <c r="H28" s="205"/>
      <c r="I28" s="205"/>
      <c r="J28" s="205"/>
      <c r="K28" s="205"/>
      <c r="L28" s="205"/>
      <c r="M28" s="205"/>
      <c r="N28" s="205"/>
      <c r="O28" s="205"/>
    </row>
    <row r="29" spans="1:15">
      <c r="A29" s="494" t="s">
        <v>94</v>
      </c>
      <c r="B29" s="494" t="s">
        <v>151</v>
      </c>
      <c r="C29" s="494" t="s">
        <v>42</v>
      </c>
      <c r="D29" s="619" t="s">
        <v>39</v>
      </c>
      <c r="E29" s="494" t="s">
        <v>40</v>
      </c>
      <c r="F29" s="494" t="s">
        <v>7</v>
      </c>
      <c r="G29" s="494" t="s">
        <v>82</v>
      </c>
      <c r="H29" s="601" t="s">
        <v>8</v>
      </c>
      <c r="I29" s="494" t="s">
        <v>152</v>
      </c>
      <c r="J29" s="530" t="s">
        <v>153</v>
      </c>
      <c r="K29" s="531"/>
      <c r="L29" s="577"/>
      <c r="M29" s="530" t="s">
        <v>154</v>
      </c>
      <c r="N29" s="531"/>
      <c r="O29" s="577"/>
    </row>
    <row r="30" spans="1:15" ht="22.5" customHeight="1">
      <c r="A30" s="495"/>
      <c r="B30" s="495"/>
      <c r="C30" s="495"/>
      <c r="D30" s="620"/>
      <c r="E30" s="495"/>
      <c r="F30" s="495"/>
      <c r="G30" s="495"/>
      <c r="H30" s="598"/>
      <c r="I30" s="495"/>
      <c r="J30" s="195" t="s">
        <v>155</v>
      </c>
      <c r="K30" s="195" t="s">
        <v>157</v>
      </c>
      <c r="L30" s="195" t="s">
        <v>156</v>
      </c>
      <c r="M30" s="195" t="s">
        <v>101</v>
      </c>
      <c r="N30" s="195" t="s">
        <v>144</v>
      </c>
      <c r="O30" s="195" t="s">
        <v>16</v>
      </c>
    </row>
    <row r="31" spans="1:15" s="469" customFormat="1" ht="23.4" customHeight="1">
      <c r="A31" s="275">
        <v>5</v>
      </c>
      <c r="B31" s="275">
        <v>1</v>
      </c>
      <c r="C31" s="275">
        <v>1</v>
      </c>
      <c r="D31" s="275">
        <v>3</v>
      </c>
      <c r="E31" s="275">
        <v>5</v>
      </c>
      <c r="F31" s="275">
        <v>208</v>
      </c>
      <c r="G31" s="275"/>
      <c r="H31" s="275" t="s">
        <v>261</v>
      </c>
      <c r="I31" s="275" t="s">
        <v>259</v>
      </c>
      <c r="J31" s="290">
        <v>9700</v>
      </c>
      <c r="K31" s="290">
        <v>7203</v>
      </c>
      <c r="L31" s="290">
        <v>7203</v>
      </c>
      <c r="M31" s="468">
        <v>76486940</v>
      </c>
      <c r="N31" s="468">
        <v>50635517.609999999</v>
      </c>
      <c r="O31" s="468">
        <v>50611399.149999999</v>
      </c>
    </row>
    <row r="32" spans="1:15">
      <c r="A32" s="578"/>
      <c r="B32" s="579"/>
      <c r="C32" s="579"/>
      <c r="D32" s="579"/>
      <c r="E32" s="579"/>
      <c r="F32" s="579"/>
      <c r="G32" s="579"/>
      <c r="H32" s="579"/>
      <c r="I32" s="579"/>
      <c r="J32" s="579"/>
      <c r="K32" s="579"/>
      <c r="L32" s="579"/>
      <c r="M32" s="579"/>
      <c r="N32" s="579"/>
      <c r="O32" s="580"/>
    </row>
    <row r="33" spans="1:15" ht="42" customHeight="1">
      <c r="A33" s="605" t="s">
        <v>525</v>
      </c>
      <c r="B33" s="643"/>
      <c r="C33" s="643"/>
      <c r="D33" s="643"/>
      <c r="E33" s="643"/>
      <c r="F33" s="643"/>
      <c r="G33" s="643"/>
      <c r="H33" s="643"/>
      <c r="I33" s="643"/>
      <c r="J33" s="643"/>
      <c r="K33" s="643"/>
      <c r="L33" s="643"/>
      <c r="M33" s="643"/>
      <c r="N33" s="643"/>
      <c r="O33" s="618"/>
    </row>
    <row r="34" spans="1:15" ht="21.9" customHeight="1">
      <c r="A34" s="192"/>
      <c r="B34" s="193"/>
      <c r="C34" s="193"/>
      <c r="D34" s="193"/>
      <c r="E34" s="193"/>
      <c r="F34" s="193"/>
      <c r="G34" s="193"/>
      <c r="H34" s="193"/>
      <c r="I34" s="193"/>
      <c r="J34" s="193"/>
      <c r="K34" s="193"/>
      <c r="L34" s="193"/>
      <c r="M34" s="193"/>
      <c r="N34" s="193"/>
      <c r="O34" s="194"/>
    </row>
    <row r="35" spans="1:15" ht="63" customHeight="1">
      <c r="A35" s="587" t="s">
        <v>522</v>
      </c>
      <c r="B35" s="588"/>
      <c r="C35" s="588"/>
      <c r="D35" s="588"/>
      <c r="E35" s="588"/>
      <c r="F35" s="588"/>
      <c r="G35" s="588"/>
      <c r="H35" s="588"/>
      <c r="I35" s="588"/>
      <c r="J35" s="588"/>
      <c r="K35" s="588"/>
      <c r="L35" s="588"/>
      <c r="M35" s="588"/>
      <c r="N35" s="588"/>
      <c r="O35" s="589"/>
    </row>
    <row r="36" spans="1:15" ht="21.9" customHeight="1">
      <c r="A36" s="192"/>
      <c r="B36" s="576"/>
      <c r="C36" s="576"/>
      <c r="D36" s="576"/>
      <c r="E36" s="576"/>
      <c r="F36" s="576"/>
      <c r="G36" s="576"/>
      <c r="H36" s="585"/>
      <c r="I36" s="585"/>
      <c r="J36" s="585"/>
      <c r="K36" s="585"/>
      <c r="L36" s="585"/>
      <c r="M36" s="585"/>
      <c r="N36" s="193"/>
      <c r="O36" s="194"/>
    </row>
    <row r="37" spans="1:15" ht="21.9" customHeight="1">
      <c r="A37" s="602" t="s">
        <v>466</v>
      </c>
      <c r="B37" s="603"/>
      <c r="C37" s="603"/>
      <c r="D37" s="603"/>
      <c r="E37" s="603"/>
      <c r="F37" s="603"/>
      <c r="G37" s="603"/>
      <c r="H37" s="603"/>
      <c r="I37" s="603"/>
      <c r="J37" s="603"/>
      <c r="K37" s="603"/>
      <c r="L37" s="603"/>
      <c r="M37" s="603"/>
      <c r="N37" s="603"/>
      <c r="O37" s="604"/>
    </row>
    <row r="38" spans="1:15" ht="21.9" customHeight="1">
      <c r="A38" s="614" t="s">
        <v>467</v>
      </c>
      <c r="B38" s="615"/>
      <c r="C38" s="615"/>
      <c r="D38" s="615"/>
      <c r="E38" s="615"/>
      <c r="F38" s="615"/>
      <c r="G38" s="615"/>
      <c r="H38" s="615"/>
      <c r="I38" s="615"/>
      <c r="J38" s="615"/>
      <c r="K38" s="615"/>
      <c r="L38" s="615"/>
      <c r="M38" s="615"/>
      <c r="N38" s="615"/>
      <c r="O38" s="616"/>
    </row>
    <row r="39" spans="1:15" ht="21.9" customHeight="1">
      <c r="A39" s="201"/>
      <c r="B39" s="202"/>
      <c r="C39" s="202"/>
      <c r="D39" s="202"/>
      <c r="E39" s="202"/>
      <c r="F39" s="202"/>
      <c r="G39" s="202"/>
      <c r="H39" s="202"/>
      <c r="I39" s="202"/>
      <c r="J39" s="202"/>
      <c r="K39" s="202"/>
      <c r="L39" s="202"/>
      <c r="M39" s="202"/>
      <c r="N39" s="202"/>
      <c r="O39" s="203"/>
    </row>
    <row r="40" spans="1:15" ht="21.9" customHeight="1">
      <c r="A40" s="263"/>
      <c r="B40" s="264"/>
      <c r="C40" s="264"/>
      <c r="D40" s="264"/>
      <c r="E40" s="264"/>
      <c r="F40" s="264"/>
      <c r="G40" s="264"/>
      <c r="H40" s="264"/>
      <c r="I40" s="264"/>
      <c r="J40" s="264"/>
      <c r="K40" s="264"/>
      <c r="L40" s="264"/>
      <c r="M40" s="264"/>
      <c r="N40" s="264"/>
      <c r="O40" s="265"/>
    </row>
    <row r="41" spans="1:15" ht="21.9" customHeight="1">
      <c r="A41" s="419"/>
      <c r="B41" s="420"/>
      <c r="C41" s="420"/>
      <c r="D41" s="420"/>
      <c r="E41" s="420"/>
      <c r="F41" s="420"/>
      <c r="G41" s="420"/>
      <c r="H41" s="420"/>
      <c r="I41" s="420"/>
      <c r="J41" s="420"/>
      <c r="K41" s="420"/>
      <c r="L41" s="420"/>
      <c r="M41" s="420"/>
      <c r="N41" s="420"/>
      <c r="O41" s="421"/>
    </row>
    <row r="42" spans="1:15" ht="21.75" customHeight="1">
      <c r="A42" s="205"/>
      <c r="B42" s="205"/>
      <c r="C42" s="205"/>
      <c r="D42" s="205"/>
      <c r="E42" s="205"/>
      <c r="F42" s="205"/>
      <c r="G42" s="205"/>
      <c r="H42" s="205"/>
      <c r="I42" s="205"/>
      <c r="J42" s="205"/>
      <c r="K42" s="205"/>
      <c r="L42" s="205"/>
      <c r="M42" s="205"/>
      <c r="N42" s="205"/>
      <c r="O42" s="205"/>
    </row>
    <row r="43" spans="1:15" ht="21.9" customHeight="1">
      <c r="A43" s="420"/>
      <c r="B43" s="420"/>
      <c r="C43" s="420"/>
      <c r="D43" s="420"/>
      <c r="E43" s="420"/>
      <c r="F43" s="420"/>
      <c r="G43" s="420"/>
      <c r="H43" s="420"/>
      <c r="I43" s="420"/>
      <c r="J43" s="420"/>
      <c r="K43" s="420"/>
      <c r="L43" s="420"/>
      <c r="M43" s="420"/>
      <c r="N43" s="420"/>
      <c r="O43" s="420"/>
    </row>
    <row r="44" spans="1:15" ht="21.9" customHeight="1">
      <c r="A44" s="420"/>
      <c r="B44" s="420"/>
      <c r="C44" s="420"/>
      <c r="D44" s="420"/>
      <c r="E44" s="420"/>
      <c r="F44" s="420"/>
      <c r="G44" s="420"/>
      <c r="H44" s="420"/>
      <c r="I44" s="420"/>
      <c r="J44" s="420"/>
      <c r="K44" s="420"/>
      <c r="L44" s="420"/>
      <c r="M44" s="420"/>
      <c r="N44" s="420"/>
      <c r="O44" s="420"/>
    </row>
    <row r="45" spans="1:15" ht="21.9" customHeight="1">
      <c r="A45" s="420"/>
      <c r="B45" s="420"/>
      <c r="C45" s="420"/>
      <c r="D45" s="420"/>
      <c r="E45" s="420"/>
      <c r="F45" s="420"/>
      <c r="G45" s="420"/>
      <c r="H45" s="420"/>
      <c r="I45" s="420"/>
      <c r="J45" s="420"/>
      <c r="K45" s="420"/>
      <c r="L45" s="420"/>
      <c r="M45" s="420"/>
      <c r="N45" s="420"/>
      <c r="O45" s="420"/>
    </row>
    <row r="46" spans="1:15" ht="21.9" customHeight="1">
      <c r="A46" s="420"/>
      <c r="B46" s="420"/>
      <c r="C46" s="420"/>
      <c r="D46" s="420"/>
      <c r="E46" s="420"/>
      <c r="F46" s="420"/>
      <c r="G46" s="420"/>
      <c r="H46" s="420"/>
      <c r="I46" s="420"/>
      <c r="J46" s="420"/>
      <c r="K46" s="420"/>
      <c r="L46" s="420"/>
      <c r="M46" s="420"/>
      <c r="N46" s="420"/>
      <c r="O46" s="420"/>
    </row>
    <row r="47" spans="1:15" ht="21.9" customHeight="1">
      <c r="A47" s="420"/>
      <c r="B47" s="420"/>
      <c r="C47" s="420"/>
      <c r="D47" s="420"/>
      <c r="E47" s="420"/>
      <c r="F47" s="420"/>
      <c r="G47" s="420"/>
      <c r="H47" s="420"/>
      <c r="I47" s="420"/>
      <c r="J47" s="420"/>
      <c r="K47" s="420"/>
      <c r="L47" s="420"/>
      <c r="M47" s="420"/>
      <c r="N47" s="420"/>
      <c r="O47" s="420"/>
    </row>
    <row r="48" spans="1:15" ht="21.9" customHeight="1">
      <c r="A48" s="420"/>
      <c r="B48" s="420"/>
      <c r="C48" s="420"/>
      <c r="D48" s="420"/>
      <c r="E48" s="420"/>
      <c r="F48" s="420"/>
      <c r="G48" s="420"/>
      <c r="H48" s="420"/>
      <c r="I48" s="420"/>
      <c r="J48" s="420"/>
      <c r="K48" s="420"/>
      <c r="L48" s="420"/>
      <c r="M48" s="420"/>
      <c r="N48" s="420"/>
      <c r="O48" s="420"/>
    </row>
    <row r="49" spans="1:15" ht="21.9" customHeight="1">
      <c r="A49" s="420"/>
      <c r="B49" s="420"/>
      <c r="C49" s="420"/>
      <c r="D49" s="420"/>
      <c r="E49" s="420"/>
      <c r="F49" s="420"/>
      <c r="G49" s="420"/>
      <c r="H49" s="420"/>
      <c r="I49" s="420"/>
      <c r="J49" s="420"/>
      <c r="K49" s="420"/>
      <c r="L49" s="420"/>
      <c r="M49" s="420"/>
      <c r="N49" s="420"/>
      <c r="O49" s="420"/>
    </row>
    <row r="50" spans="1:15" ht="21.9" customHeight="1">
      <c r="A50" s="420"/>
      <c r="B50" s="420"/>
      <c r="C50" s="420"/>
      <c r="D50" s="420"/>
      <c r="E50" s="420"/>
      <c r="F50" s="420"/>
      <c r="G50" s="420"/>
      <c r="H50" s="420"/>
      <c r="I50" s="420"/>
      <c r="J50" s="420"/>
      <c r="K50" s="420"/>
      <c r="L50" s="420"/>
      <c r="M50" s="420"/>
      <c r="N50" s="420"/>
      <c r="O50" s="420"/>
    </row>
    <row r="51" spans="1:15" ht="21.9" customHeight="1">
      <c r="A51" s="420"/>
      <c r="B51" s="420"/>
      <c r="C51" s="420"/>
      <c r="D51" s="420"/>
      <c r="E51" s="420"/>
      <c r="F51" s="420"/>
      <c r="G51" s="420"/>
      <c r="H51" s="420"/>
      <c r="I51" s="420"/>
      <c r="J51" s="420"/>
      <c r="K51" s="420"/>
      <c r="L51" s="420"/>
      <c r="M51" s="420"/>
      <c r="N51" s="420"/>
      <c r="O51" s="420"/>
    </row>
    <row r="52" spans="1:15" ht="21.9" customHeight="1">
      <c r="A52" s="420"/>
      <c r="B52" s="420"/>
      <c r="C52" s="420"/>
      <c r="D52" s="420"/>
      <c r="E52" s="420"/>
      <c r="F52" s="420"/>
      <c r="G52" s="420"/>
      <c r="H52" s="420"/>
      <c r="I52" s="420"/>
      <c r="J52" s="420"/>
      <c r="K52" s="420"/>
      <c r="L52" s="420"/>
      <c r="M52" s="420"/>
      <c r="N52" s="420"/>
      <c r="O52" s="420"/>
    </row>
    <row r="53" spans="1:15">
      <c r="A53" s="494" t="s">
        <v>94</v>
      </c>
      <c r="B53" s="494" t="s">
        <v>151</v>
      </c>
      <c r="C53" s="494" t="s">
        <v>42</v>
      </c>
      <c r="D53" s="619" t="s">
        <v>39</v>
      </c>
      <c r="E53" s="494" t="s">
        <v>40</v>
      </c>
      <c r="F53" s="494" t="s">
        <v>7</v>
      </c>
      <c r="G53" s="494" t="s">
        <v>82</v>
      </c>
      <c r="H53" s="601" t="s">
        <v>8</v>
      </c>
      <c r="I53" s="494" t="s">
        <v>152</v>
      </c>
      <c r="J53" s="598" t="s">
        <v>153</v>
      </c>
      <c r="K53" s="599"/>
      <c r="L53" s="600"/>
      <c r="M53" s="598" t="s">
        <v>154</v>
      </c>
      <c r="N53" s="599"/>
      <c r="O53" s="600"/>
    </row>
    <row r="54" spans="1:15" ht="22.5" customHeight="1">
      <c r="A54" s="495"/>
      <c r="B54" s="495"/>
      <c r="C54" s="495"/>
      <c r="D54" s="620"/>
      <c r="E54" s="495"/>
      <c r="F54" s="495"/>
      <c r="G54" s="495"/>
      <c r="H54" s="598"/>
      <c r="I54" s="495"/>
      <c r="J54" s="195" t="s">
        <v>155</v>
      </c>
      <c r="K54" s="195" t="s">
        <v>157</v>
      </c>
      <c r="L54" s="195" t="s">
        <v>156</v>
      </c>
      <c r="M54" s="195" t="s">
        <v>101</v>
      </c>
      <c r="N54" s="195" t="s">
        <v>144</v>
      </c>
      <c r="O54" s="195" t="s">
        <v>16</v>
      </c>
    </row>
    <row r="55" spans="1:15" s="467" customFormat="1" ht="23.4" customHeight="1">
      <c r="A55" s="283">
        <v>2</v>
      </c>
      <c r="B55" s="283">
        <v>3</v>
      </c>
      <c r="C55" s="283">
        <v>1</v>
      </c>
      <c r="D55" s="283">
        <v>7</v>
      </c>
      <c r="E55" s="283">
        <v>1</v>
      </c>
      <c r="F55" s="283">
        <v>201</v>
      </c>
      <c r="G55" s="283"/>
      <c r="H55" s="283" t="s">
        <v>213</v>
      </c>
      <c r="I55" s="283" t="s">
        <v>184</v>
      </c>
      <c r="J55" s="285">
        <v>40000</v>
      </c>
      <c r="K55" s="285">
        <v>29951</v>
      </c>
      <c r="L55" s="285">
        <v>29951</v>
      </c>
      <c r="M55" s="466">
        <v>172857973</v>
      </c>
      <c r="N55" s="466">
        <v>108611060.36999999</v>
      </c>
      <c r="O55" s="466">
        <v>108609060.36999999</v>
      </c>
    </row>
    <row r="56" spans="1:15" ht="21.9" customHeight="1">
      <c r="A56" s="578"/>
      <c r="B56" s="579"/>
      <c r="C56" s="579"/>
      <c r="D56" s="579"/>
      <c r="E56" s="579"/>
      <c r="F56" s="579"/>
      <c r="G56" s="579"/>
      <c r="H56" s="579"/>
      <c r="I56" s="579"/>
      <c r="J56" s="579"/>
      <c r="K56" s="579"/>
      <c r="L56" s="579"/>
      <c r="M56" s="579"/>
      <c r="N56" s="579"/>
      <c r="O56" s="580"/>
    </row>
    <row r="57" spans="1:15" ht="55.5" customHeight="1">
      <c r="A57" s="608" t="s">
        <v>469</v>
      </c>
      <c r="B57" s="609"/>
      <c r="C57" s="609"/>
      <c r="D57" s="609"/>
      <c r="E57" s="609"/>
      <c r="F57" s="609"/>
      <c r="G57" s="609"/>
      <c r="H57" s="609"/>
      <c r="I57" s="609"/>
      <c r="J57" s="609"/>
      <c r="K57" s="609"/>
      <c r="L57" s="609"/>
      <c r="M57" s="609"/>
      <c r="N57" s="609"/>
      <c r="O57" s="610"/>
    </row>
    <row r="58" spans="1:15" ht="15.6" customHeight="1">
      <c r="A58" s="192"/>
      <c r="B58" s="193"/>
      <c r="C58" s="193"/>
      <c r="D58" s="193"/>
      <c r="E58" s="193"/>
      <c r="F58" s="193"/>
      <c r="G58" s="193"/>
      <c r="H58" s="193"/>
      <c r="I58" s="193"/>
      <c r="J58" s="193"/>
      <c r="K58" s="193"/>
      <c r="L58" s="193"/>
      <c r="M58" s="193"/>
      <c r="N58" s="193"/>
      <c r="O58" s="194"/>
    </row>
    <row r="59" spans="1:15" ht="21.9" customHeight="1">
      <c r="A59" s="608" t="s">
        <v>470</v>
      </c>
      <c r="B59" s="609"/>
      <c r="C59" s="609"/>
      <c r="D59" s="609"/>
      <c r="E59" s="609"/>
      <c r="F59" s="609"/>
      <c r="G59" s="609"/>
      <c r="H59" s="609"/>
      <c r="I59" s="609"/>
      <c r="J59" s="609"/>
      <c r="K59" s="609"/>
      <c r="L59" s="609"/>
      <c r="M59" s="609"/>
      <c r="N59" s="609"/>
      <c r="O59" s="610"/>
    </row>
    <row r="60" spans="1:15" ht="94.5" customHeight="1">
      <c r="A60" s="605" t="s">
        <v>535</v>
      </c>
      <c r="B60" s="617"/>
      <c r="C60" s="617"/>
      <c r="D60" s="617"/>
      <c r="E60" s="617"/>
      <c r="F60" s="617"/>
      <c r="G60" s="617"/>
      <c r="H60" s="617"/>
      <c r="I60" s="617"/>
      <c r="J60" s="617"/>
      <c r="K60" s="617"/>
      <c r="L60" s="617"/>
      <c r="M60" s="617"/>
      <c r="N60" s="617"/>
      <c r="O60" s="618"/>
    </row>
    <row r="61" spans="1:15" ht="24.75" customHeight="1">
      <c r="A61" s="614" t="s">
        <v>471</v>
      </c>
      <c r="B61" s="615"/>
      <c r="C61" s="615"/>
      <c r="D61" s="615"/>
      <c r="E61" s="615"/>
      <c r="F61" s="615"/>
      <c r="G61" s="615"/>
      <c r="H61" s="615"/>
      <c r="I61" s="615"/>
      <c r="J61" s="615"/>
      <c r="K61" s="615"/>
      <c r="L61" s="615"/>
      <c r="M61" s="615"/>
      <c r="N61" s="615"/>
      <c r="O61" s="616"/>
    </row>
    <row r="62" spans="1:15" ht="21.9" customHeight="1">
      <c r="A62" s="192"/>
      <c r="B62" s="576"/>
      <c r="C62" s="576"/>
      <c r="D62" s="576"/>
      <c r="E62" s="576"/>
      <c r="F62" s="576"/>
      <c r="G62" s="576"/>
      <c r="H62" s="585"/>
      <c r="I62" s="585"/>
      <c r="J62" s="585"/>
      <c r="K62" s="585"/>
      <c r="L62" s="585"/>
      <c r="M62" s="585"/>
      <c r="N62" s="193"/>
      <c r="O62" s="194"/>
    </row>
    <row r="63" spans="1:15" ht="21.9" customHeight="1">
      <c r="A63" s="602" t="s">
        <v>466</v>
      </c>
      <c r="B63" s="603"/>
      <c r="C63" s="603"/>
      <c r="D63" s="603"/>
      <c r="E63" s="603"/>
      <c r="F63" s="603"/>
      <c r="G63" s="603"/>
      <c r="H63" s="603"/>
      <c r="I63" s="603"/>
      <c r="J63" s="603"/>
      <c r="K63" s="603"/>
      <c r="L63" s="603"/>
      <c r="M63" s="603"/>
      <c r="N63" s="603"/>
      <c r="O63" s="604"/>
    </row>
    <row r="64" spans="1:15" ht="24.75" customHeight="1">
      <c r="A64" s="614" t="s">
        <v>472</v>
      </c>
      <c r="B64" s="615"/>
      <c r="C64" s="615"/>
      <c r="D64" s="615"/>
      <c r="E64" s="615"/>
      <c r="F64" s="615"/>
      <c r="G64" s="615"/>
      <c r="H64" s="615"/>
      <c r="I64" s="615"/>
      <c r="J64" s="615"/>
      <c r="K64" s="615"/>
      <c r="L64" s="615"/>
      <c r="M64" s="615"/>
      <c r="N64" s="615"/>
      <c r="O64" s="616"/>
    </row>
    <row r="65" spans="1:15" ht="24.75" customHeight="1">
      <c r="A65" s="416"/>
      <c r="B65" s="417"/>
      <c r="C65" s="417"/>
      <c r="D65" s="417"/>
      <c r="E65" s="417"/>
      <c r="F65" s="417"/>
      <c r="G65" s="417"/>
      <c r="H65" s="417"/>
      <c r="I65" s="417"/>
      <c r="J65" s="417"/>
      <c r="K65" s="417"/>
      <c r="L65" s="417"/>
      <c r="M65" s="417"/>
      <c r="N65" s="417"/>
      <c r="O65" s="418"/>
    </row>
    <row r="66" spans="1:15" ht="24.75" customHeight="1">
      <c r="A66" s="472"/>
      <c r="B66" s="472"/>
      <c r="C66" s="472"/>
      <c r="D66" s="472"/>
      <c r="E66" s="472"/>
      <c r="F66" s="472"/>
      <c r="G66" s="472"/>
      <c r="H66" s="472"/>
      <c r="I66" s="472"/>
      <c r="J66" s="472"/>
      <c r="K66" s="472"/>
      <c r="L66" s="472"/>
      <c r="M66" s="472"/>
      <c r="N66" s="472"/>
      <c r="O66" s="472"/>
    </row>
    <row r="67" spans="1:15" ht="24.75" customHeight="1">
      <c r="A67" s="417"/>
      <c r="B67" s="417"/>
      <c r="C67" s="417"/>
      <c r="D67" s="417"/>
      <c r="E67" s="417"/>
      <c r="F67" s="417"/>
      <c r="G67" s="417"/>
      <c r="H67" s="417"/>
      <c r="I67" s="417"/>
      <c r="J67" s="417"/>
      <c r="K67" s="417"/>
      <c r="L67" s="417"/>
      <c r="M67" s="417"/>
      <c r="N67" s="417"/>
      <c r="O67" s="417"/>
    </row>
    <row r="68" spans="1:15" ht="24.75" customHeight="1">
      <c r="A68" s="417"/>
      <c r="B68" s="417"/>
      <c r="C68" s="417"/>
      <c r="D68" s="417"/>
      <c r="E68" s="417"/>
      <c r="F68" s="417"/>
      <c r="G68" s="417"/>
      <c r="H68" s="417"/>
      <c r="I68" s="417"/>
      <c r="J68" s="417"/>
      <c r="K68" s="417"/>
      <c r="L68" s="417"/>
      <c r="M68" s="417"/>
      <c r="N68" s="417"/>
      <c r="O68" s="417"/>
    </row>
    <row r="69" spans="1:15" ht="24.75" customHeight="1">
      <c r="A69" s="417"/>
      <c r="B69" s="417"/>
      <c r="C69" s="417"/>
      <c r="D69" s="417"/>
      <c r="E69" s="417"/>
      <c r="F69" s="417"/>
      <c r="G69" s="417"/>
      <c r="H69" s="417"/>
      <c r="I69" s="417"/>
      <c r="J69" s="417"/>
      <c r="K69" s="417"/>
      <c r="L69" s="417"/>
      <c r="M69" s="417"/>
      <c r="N69" s="417"/>
      <c r="O69" s="417"/>
    </row>
    <row r="70" spans="1:15" ht="24.75" customHeight="1">
      <c r="A70" s="417"/>
      <c r="B70" s="417"/>
      <c r="C70" s="417"/>
      <c r="D70" s="417"/>
      <c r="E70" s="417"/>
      <c r="F70" s="417"/>
      <c r="G70" s="417"/>
      <c r="H70" s="417"/>
      <c r="I70" s="417"/>
      <c r="J70" s="417"/>
      <c r="K70" s="417"/>
      <c r="L70" s="417"/>
      <c r="M70" s="417"/>
      <c r="N70" s="417"/>
      <c r="O70" s="417"/>
    </row>
    <row r="71" spans="1:15" ht="24.75" customHeight="1">
      <c r="A71" s="417"/>
      <c r="B71" s="417"/>
      <c r="C71" s="417"/>
      <c r="D71" s="417"/>
      <c r="E71" s="417"/>
      <c r="F71" s="417"/>
      <c r="G71" s="417"/>
      <c r="H71" s="417"/>
      <c r="I71" s="417"/>
      <c r="J71" s="417"/>
      <c r="K71" s="417"/>
      <c r="L71" s="417"/>
      <c r="M71" s="417"/>
      <c r="N71" s="417"/>
      <c r="O71" s="417"/>
    </row>
    <row r="72" spans="1:15" ht="24.75" customHeight="1">
      <c r="A72" s="417"/>
      <c r="B72" s="417"/>
      <c r="C72" s="417"/>
      <c r="D72" s="417"/>
      <c r="E72" s="417"/>
      <c r="F72" s="417"/>
      <c r="G72" s="417"/>
      <c r="H72" s="417"/>
      <c r="I72" s="417"/>
      <c r="J72" s="417"/>
      <c r="K72" s="417"/>
      <c r="L72" s="417"/>
      <c r="M72" s="417"/>
      <c r="N72" s="417"/>
      <c r="O72" s="417"/>
    </row>
    <row r="73" spans="1:15" ht="24.75" customHeight="1">
      <c r="A73" s="417"/>
      <c r="B73" s="417"/>
      <c r="C73" s="417"/>
      <c r="D73" s="417"/>
      <c r="E73" s="417"/>
      <c r="F73" s="417"/>
      <c r="G73" s="417"/>
      <c r="H73" s="417"/>
      <c r="I73" s="417"/>
      <c r="J73" s="417"/>
      <c r="K73" s="417"/>
      <c r="L73" s="417"/>
      <c r="M73" s="417"/>
      <c r="N73" s="417"/>
      <c r="O73" s="417"/>
    </row>
    <row r="74" spans="1:15" s="85" customFormat="1" ht="15" customHeight="1">
      <c r="A74" s="494" t="s">
        <v>94</v>
      </c>
      <c r="B74" s="494" t="s">
        <v>151</v>
      </c>
      <c r="C74" s="494" t="s">
        <v>42</v>
      </c>
      <c r="D74" s="619" t="s">
        <v>39</v>
      </c>
      <c r="E74" s="494" t="s">
        <v>40</v>
      </c>
      <c r="F74" s="494" t="s">
        <v>7</v>
      </c>
      <c r="G74" s="494" t="s">
        <v>82</v>
      </c>
      <c r="H74" s="601" t="s">
        <v>8</v>
      </c>
      <c r="I74" s="494" t="s">
        <v>152</v>
      </c>
      <c r="J74" s="598" t="s">
        <v>153</v>
      </c>
      <c r="K74" s="599"/>
      <c r="L74" s="600"/>
      <c r="M74" s="598" t="s">
        <v>154</v>
      </c>
      <c r="N74" s="599"/>
      <c r="O74" s="600"/>
    </row>
    <row r="75" spans="1:15">
      <c r="A75" s="495"/>
      <c r="B75" s="495"/>
      <c r="C75" s="495"/>
      <c r="D75" s="620"/>
      <c r="E75" s="495"/>
      <c r="F75" s="495"/>
      <c r="G75" s="495"/>
      <c r="H75" s="598"/>
      <c r="I75" s="495"/>
      <c r="J75" s="195" t="s">
        <v>155</v>
      </c>
      <c r="K75" s="195" t="s">
        <v>157</v>
      </c>
      <c r="L75" s="195" t="s">
        <v>156</v>
      </c>
      <c r="M75" s="195" t="s">
        <v>101</v>
      </c>
      <c r="N75" s="195" t="s">
        <v>144</v>
      </c>
      <c r="O75" s="195" t="s">
        <v>16</v>
      </c>
    </row>
    <row r="76" spans="1:15" s="12" customFormat="1" ht="30" customHeight="1">
      <c r="A76" s="283">
        <v>2</v>
      </c>
      <c r="B76" s="283">
        <v>6</v>
      </c>
      <c r="C76" s="283">
        <v>1</v>
      </c>
      <c r="D76" s="283">
        <v>7</v>
      </c>
      <c r="E76" s="283">
        <v>2</v>
      </c>
      <c r="F76" s="283">
        <v>204</v>
      </c>
      <c r="G76" s="283"/>
      <c r="H76" s="275" t="s">
        <v>523</v>
      </c>
      <c r="I76" s="283" t="s">
        <v>524</v>
      </c>
      <c r="J76" s="285">
        <v>6500</v>
      </c>
      <c r="K76" s="285">
        <v>4871</v>
      </c>
      <c r="L76" s="285">
        <v>4871</v>
      </c>
      <c r="M76" s="466">
        <v>50856510</v>
      </c>
      <c r="N76" s="466">
        <v>28494719.359999996</v>
      </c>
      <c r="O76" s="466">
        <v>28494661.729999997</v>
      </c>
    </row>
    <row r="77" spans="1:15" s="200" customFormat="1" ht="26.4" customHeight="1">
      <c r="A77" s="578"/>
      <c r="B77" s="579"/>
      <c r="C77" s="579"/>
      <c r="D77" s="579"/>
      <c r="E77" s="579"/>
      <c r="F77" s="579"/>
      <c r="G77" s="579"/>
      <c r="H77" s="579"/>
      <c r="I77" s="579"/>
      <c r="J77" s="579"/>
      <c r="K77" s="579"/>
      <c r="L77" s="579"/>
      <c r="M77" s="579"/>
      <c r="N77" s="579"/>
      <c r="O77" s="580"/>
    </row>
    <row r="78" spans="1:15" ht="38.25" customHeight="1">
      <c r="A78" s="608" t="s">
        <v>526</v>
      </c>
      <c r="B78" s="609"/>
      <c r="C78" s="609"/>
      <c r="D78" s="609"/>
      <c r="E78" s="609"/>
      <c r="F78" s="609"/>
      <c r="G78" s="609"/>
      <c r="H78" s="609"/>
      <c r="I78" s="609"/>
      <c r="J78" s="609"/>
      <c r="K78" s="609"/>
      <c r="L78" s="609"/>
      <c r="M78" s="609"/>
      <c r="N78" s="609"/>
      <c r="O78" s="610"/>
    </row>
    <row r="79" spans="1:15" ht="21.9" customHeight="1">
      <c r="A79" s="192"/>
      <c r="B79" s="193"/>
      <c r="C79" s="193"/>
      <c r="D79" s="193"/>
      <c r="E79" s="193"/>
      <c r="F79" s="193"/>
      <c r="G79" s="193"/>
      <c r="H79" s="193"/>
      <c r="I79" s="193"/>
      <c r="J79" s="193"/>
      <c r="K79" s="193"/>
      <c r="L79" s="193"/>
      <c r="M79" s="193"/>
      <c r="N79" s="193"/>
      <c r="O79" s="194"/>
    </row>
    <row r="80" spans="1:15" ht="21.9" customHeight="1">
      <c r="A80" s="608" t="s">
        <v>470</v>
      </c>
      <c r="B80" s="609"/>
      <c r="C80" s="609"/>
      <c r="D80" s="609"/>
      <c r="E80" s="609"/>
      <c r="F80" s="609"/>
      <c r="G80" s="609"/>
      <c r="H80" s="609"/>
      <c r="I80" s="609"/>
      <c r="J80" s="609"/>
      <c r="K80" s="609"/>
      <c r="L80" s="609"/>
      <c r="M80" s="609"/>
      <c r="N80" s="609"/>
      <c r="O80" s="610"/>
    </row>
    <row r="81" spans="1:15" ht="69" customHeight="1">
      <c r="A81" s="605" t="s">
        <v>527</v>
      </c>
      <c r="B81" s="617"/>
      <c r="C81" s="617"/>
      <c r="D81" s="617"/>
      <c r="E81" s="617"/>
      <c r="F81" s="617"/>
      <c r="G81" s="617"/>
      <c r="H81" s="617"/>
      <c r="I81" s="617"/>
      <c r="J81" s="617"/>
      <c r="K81" s="617"/>
      <c r="L81" s="617"/>
      <c r="M81" s="617"/>
      <c r="N81" s="617"/>
      <c r="O81" s="618"/>
    </row>
    <row r="82" spans="1:15" ht="21.9" customHeight="1">
      <c r="A82" s="614"/>
      <c r="B82" s="615"/>
      <c r="C82" s="615"/>
      <c r="D82" s="615"/>
      <c r="E82" s="615"/>
      <c r="F82" s="615"/>
      <c r="G82" s="615"/>
      <c r="H82" s="615"/>
      <c r="I82" s="615"/>
      <c r="J82" s="615"/>
      <c r="K82" s="615"/>
      <c r="L82" s="615"/>
      <c r="M82" s="615"/>
      <c r="N82" s="615"/>
      <c r="O82" s="616"/>
    </row>
    <row r="83" spans="1:15" ht="21.9" customHeight="1">
      <c r="A83" s="192"/>
      <c r="B83" s="576"/>
      <c r="C83" s="576"/>
      <c r="D83" s="576"/>
      <c r="E83" s="576"/>
      <c r="F83" s="576"/>
      <c r="G83" s="576"/>
      <c r="H83" s="585"/>
      <c r="I83" s="585"/>
      <c r="J83" s="585"/>
      <c r="K83" s="585"/>
      <c r="L83" s="585"/>
      <c r="M83" s="585"/>
      <c r="N83" s="193"/>
      <c r="O83" s="194"/>
    </row>
    <row r="84" spans="1:15" ht="21.9" customHeight="1">
      <c r="A84" s="602" t="s">
        <v>466</v>
      </c>
      <c r="B84" s="603"/>
      <c r="C84" s="603"/>
      <c r="D84" s="603"/>
      <c r="E84" s="603"/>
      <c r="F84" s="603"/>
      <c r="G84" s="603"/>
      <c r="H84" s="603"/>
      <c r="I84" s="603"/>
      <c r="J84" s="603"/>
      <c r="K84" s="603"/>
      <c r="L84" s="603"/>
      <c r="M84" s="603"/>
      <c r="N84" s="603"/>
      <c r="O84" s="604"/>
    </row>
    <row r="85" spans="1:15" ht="14.25" customHeight="1">
      <c r="A85" s="614" t="s">
        <v>467</v>
      </c>
      <c r="B85" s="615"/>
      <c r="C85" s="615"/>
      <c r="D85" s="615"/>
      <c r="E85" s="615"/>
      <c r="F85" s="615"/>
      <c r="G85" s="615"/>
      <c r="H85" s="615"/>
      <c r="I85" s="615"/>
      <c r="J85" s="615"/>
      <c r="K85" s="615"/>
      <c r="L85" s="615"/>
      <c r="M85" s="615"/>
      <c r="N85" s="615"/>
      <c r="O85" s="616"/>
    </row>
    <row r="86" spans="1:15" s="12" customFormat="1" ht="21.9" customHeight="1">
      <c r="A86" s="204"/>
      <c r="B86" s="205"/>
      <c r="C86" s="205"/>
      <c r="D86" s="205"/>
      <c r="E86" s="205"/>
      <c r="F86" s="205"/>
      <c r="G86" s="205"/>
      <c r="H86" s="205"/>
      <c r="I86" s="205"/>
      <c r="J86" s="205"/>
      <c r="K86" s="205"/>
      <c r="L86" s="205"/>
      <c r="M86" s="205"/>
      <c r="N86" s="205"/>
      <c r="O86" s="206"/>
    </row>
    <row r="87" spans="1:15" s="12" customFormat="1" ht="21.9" customHeight="1">
      <c r="A87" s="420"/>
      <c r="B87" s="420"/>
      <c r="C87" s="420"/>
      <c r="D87" s="420"/>
      <c r="E87" s="420"/>
      <c r="F87" s="420"/>
      <c r="G87" s="420"/>
      <c r="H87" s="420"/>
      <c r="I87" s="420"/>
      <c r="J87" s="420"/>
      <c r="K87" s="420"/>
      <c r="L87" s="420"/>
      <c r="M87" s="420"/>
      <c r="N87" s="420"/>
      <c r="O87" s="420"/>
    </row>
    <row r="88" spans="1:15" s="12" customFormat="1" ht="21.9" customHeight="1">
      <c r="A88" s="420"/>
      <c r="B88" s="420"/>
      <c r="C88" s="420"/>
      <c r="D88" s="420"/>
      <c r="E88" s="420"/>
      <c r="F88" s="420"/>
      <c r="G88" s="420"/>
      <c r="H88" s="420"/>
      <c r="I88" s="420"/>
      <c r="J88" s="420"/>
      <c r="K88" s="420"/>
      <c r="L88" s="420"/>
      <c r="M88" s="420"/>
      <c r="N88" s="420"/>
      <c r="O88" s="420"/>
    </row>
    <row r="89" spans="1:15" s="12" customFormat="1" ht="21.9" customHeight="1">
      <c r="A89" s="420"/>
      <c r="B89" s="420"/>
      <c r="C89" s="420"/>
      <c r="D89" s="420"/>
      <c r="E89" s="420"/>
      <c r="F89" s="420"/>
      <c r="G89" s="420"/>
      <c r="H89" s="420"/>
      <c r="I89" s="420"/>
      <c r="J89" s="420"/>
      <c r="K89" s="420"/>
      <c r="L89" s="420"/>
      <c r="M89" s="420"/>
      <c r="N89" s="420"/>
      <c r="O89" s="420"/>
    </row>
    <row r="90" spans="1:15" s="12" customFormat="1" ht="21.9" customHeight="1">
      <c r="A90" s="420"/>
      <c r="B90" s="420"/>
      <c r="C90" s="420"/>
      <c r="D90" s="420"/>
      <c r="E90" s="420"/>
      <c r="F90" s="420"/>
      <c r="G90" s="420"/>
      <c r="H90" s="420"/>
      <c r="I90" s="420"/>
      <c r="J90" s="420"/>
      <c r="K90" s="420"/>
      <c r="L90" s="420"/>
      <c r="M90" s="420"/>
      <c r="N90" s="420"/>
      <c r="O90" s="420"/>
    </row>
    <row r="91" spans="1:15" s="12" customFormat="1" ht="21.9" customHeight="1">
      <c r="A91" s="420"/>
      <c r="B91" s="420"/>
      <c r="C91" s="420"/>
      <c r="D91" s="420"/>
      <c r="E91" s="420"/>
      <c r="F91" s="420"/>
      <c r="G91" s="420"/>
      <c r="H91" s="420"/>
      <c r="I91" s="420"/>
      <c r="J91" s="420"/>
      <c r="K91" s="420"/>
      <c r="L91" s="420"/>
      <c r="M91" s="420"/>
      <c r="N91" s="420"/>
      <c r="O91" s="420"/>
    </row>
    <row r="92" spans="1:15" s="12" customFormat="1" ht="21.9" customHeight="1">
      <c r="A92" s="420"/>
      <c r="B92" s="420"/>
      <c r="C92" s="420"/>
      <c r="D92" s="420"/>
      <c r="E92" s="420"/>
      <c r="F92" s="420"/>
      <c r="G92" s="420"/>
      <c r="H92" s="420"/>
      <c r="I92" s="420"/>
      <c r="J92" s="420"/>
      <c r="K92" s="420"/>
      <c r="L92" s="420"/>
      <c r="M92" s="420"/>
      <c r="N92" s="420"/>
      <c r="O92" s="420"/>
    </row>
    <row r="93" spans="1:15" s="12" customFormat="1" ht="21.9" customHeight="1">
      <c r="A93" s="420"/>
      <c r="B93" s="420"/>
      <c r="C93" s="420"/>
      <c r="D93" s="420"/>
      <c r="E93" s="420"/>
      <c r="F93" s="420"/>
      <c r="G93" s="420"/>
      <c r="H93" s="420"/>
      <c r="I93" s="420"/>
      <c r="J93" s="420"/>
      <c r="K93" s="420"/>
      <c r="L93" s="420"/>
      <c r="M93" s="420"/>
      <c r="N93" s="420"/>
      <c r="O93" s="420"/>
    </row>
    <row r="94" spans="1:15" s="12" customFormat="1" ht="21.9" customHeight="1">
      <c r="A94" s="420"/>
      <c r="B94" s="420"/>
      <c r="C94" s="420"/>
      <c r="D94" s="420"/>
      <c r="E94" s="420"/>
      <c r="F94" s="420"/>
      <c r="G94" s="420"/>
      <c r="H94" s="420"/>
      <c r="I94" s="420"/>
      <c r="J94" s="420"/>
      <c r="K94" s="420"/>
      <c r="L94" s="420"/>
      <c r="M94" s="420"/>
      <c r="N94" s="420"/>
      <c r="O94" s="420"/>
    </row>
    <row r="95" spans="1:15" s="12" customFormat="1" ht="21.9" customHeight="1">
      <c r="A95" s="420"/>
      <c r="B95" s="420"/>
      <c r="C95" s="420"/>
      <c r="D95" s="420"/>
      <c r="E95" s="420"/>
      <c r="F95" s="420"/>
      <c r="G95" s="420"/>
      <c r="H95" s="420"/>
      <c r="I95" s="420"/>
      <c r="J95" s="420"/>
      <c r="K95" s="420"/>
      <c r="L95" s="420"/>
      <c r="M95" s="420"/>
      <c r="N95" s="420"/>
      <c r="O95" s="420"/>
    </row>
    <row r="96" spans="1:15" s="12" customFormat="1" ht="21.9" customHeight="1">
      <c r="A96" s="420"/>
      <c r="B96" s="420"/>
      <c r="C96" s="420"/>
      <c r="D96" s="420"/>
      <c r="E96" s="420"/>
      <c r="F96" s="420"/>
      <c r="G96" s="420"/>
      <c r="H96" s="420"/>
      <c r="I96" s="420"/>
      <c r="J96" s="420"/>
      <c r="K96" s="420"/>
      <c r="L96" s="420"/>
      <c r="M96" s="420"/>
      <c r="N96" s="420"/>
      <c r="O96" s="420"/>
    </row>
    <row r="97" spans="1:15" s="85" customFormat="1" ht="16.95" customHeight="1">
      <c r="A97" s="494" t="s">
        <v>94</v>
      </c>
      <c r="B97" s="494" t="s">
        <v>151</v>
      </c>
      <c r="C97" s="494" t="s">
        <v>42</v>
      </c>
      <c r="D97" s="619" t="s">
        <v>39</v>
      </c>
      <c r="E97" s="494" t="s">
        <v>40</v>
      </c>
      <c r="F97" s="494" t="s">
        <v>7</v>
      </c>
      <c r="G97" s="494" t="s">
        <v>82</v>
      </c>
      <c r="H97" s="601" t="s">
        <v>8</v>
      </c>
      <c r="I97" s="494" t="s">
        <v>152</v>
      </c>
      <c r="J97" s="598" t="s">
        <v>153</v>
      </c>
      <c r="K97" s="599"/>
      <c r="L97" s="600"/>
      <c r="M97" s="598" t="s">
        <v>154</v>
      </c>
      <c r="N97" s="599"/>
      <c r="O97" s="600"/>
    </row>
    <row r="98" spans="1:15">
      <c r="A98" s="495"/>
      <c r="B98" s="495"/>
      <c r="C98" s="495"/>
      <c r="D98" s="620"/>
      <c r="E98" s="495"/>
      <c r="F98" s="495"/>
      <c r="G98" s="495"/>
      <c r="H98" s="598"/>
      <c r="I98" s="495"/>
      <c r="J98" s="252" t="s">
        <v>155</v>
      </c>
      <c r="K98" s="252" t="s">
        <v>157</v>
      </c>
      <c r="L98" s="252" t="s">
        <v>156</v>
      </c>
      <c r="M98" s="252" t="s">
        <v>101</v>
      </c>
      <c r="N98" s="252" t="s">
        <v>144</v>
      </c>
      <c r="O98" s="252" t="s">
        <v>16</v>
      </c>
    </row>
    <row r="99" spans="1:15" s="12" customFormat="1" ht="30" customHeight="1">
      <c r="A99" s="283">
        <v>5</v>
      </c>
      <c r="B99" s="283">
        <v>3</v>
      </c>
      <c r="C99" s="283">
        <v>1</v>
      </c>
      <c r="D99" s="283">
        <v>8</v>
      </c>
      <c r="E99" s="283">
        <v>2</v>
      </c>
      <c r="F99" s="283">
        <v>207</v>
      </c>
      <c r="G99" s="283"/>
      <c r="H99" s="275" t="s">
        <v>585</v>
      </c>
      <c r="I99" s="283" t="s">
        <v>259</v>
      </c>
      <c r="J99" s="285">
        <v>1</v>
      </c>
      <c r="K99" s="285">
        <v>1</v>
      </c>
      <c r="L99" s="285">
        <v>1</v>
      </c>
      <c r="M99" s="466">
        <v>6491760</v>
      </c>
      <c r="N99" s="466">
        <v>2502127.34</v>
      </c>
      <c r="O99" s="466">
        <v>2502127.34</v>
      </c>
    </row>
    <row r="100" spans="1:15" s="200" customFormat="1" ht="26.4" customHeight="1">
      <c r="A100" s="578"/>
      <c r="B100" s="579"/>
      <c r="C100" s="579"/>
      <c r="D100" s="579"/>
      <c r="E100" s="579"/>
      <c r="F100" s="579"/>
      <c r="G100" s="579"/>
      <c r="H100" s="579"/>
      <c r="I100" s="579"/>
      <c r="J100" s="579"/>
      <c r="K100" s="579"/>
      <c r="L100" s="579"/>
      <c r="M100" s="579"/>
      <c r="N100" s="579"/>
      <c r="O100" s="580"/>
    </row>
    <row r="101" spans="1:15" ht="38.25" customHeight="1">
      <c r="A101" s="608" t="s">
        <v>587</v>
      </c>
      <c r="B101" s="609"/>
      <c r="C101" s="609"/>
      <c r="D101" s="609"/>
      <c r="E101" s="609"/>
      <c r="F101" s="609"/>
      <c r="G101" s="609"/>
      <c r="H101" s="609"/>
      <c r="I101" s="609"/>
      <c r="J101" s="609"/>
      <c r="K101" s="609"/>
      <c r="L101" s="609"/>
      <c r="M101" s="609"/>
      <c r="N101" s="609"/>
      <c r="O101" s="610"/>
    </row>
    <row r="102" spans="1:15" ht="21.9" customHeight="1">
      <c r="A102" s="249"/>
      <c r="B102" s="250"/>
      <c r="C102" s="250"/>
      <c r="D102" s="250"/>
      <c r="E102" s="250"/>
      <c r="F102" s="250"/>
      <c r="G102" s="250"/>
      <c r="H102" s="250"/>
      <c r="I102" s="250"/>
      <c r="J102" s="250"/>
      <c r="K102" s="250"/>
      <c r="L102" s="250"/>
      <c r="M102" s="250"/>
      <c r="N102" s="250"/>
      <c r="O102" s="251"/>
    </row>
    <row r="103" spans="1:15" ht="21.9" customHeight="1">
      <c r="A103" s="608" t="s">
        <v>470</v>
      </c>
      <c r="B103" s="609"/>
      <c r="C103" s="609"/>
      <c r="D103" s="609"/>
      <c r="E103" s="609"/>
      <c r="F103" s="609"/>
      <c r="G103" s="609"/>
      <c r="H103" s="609"/>
      <c r="I103" s="609"/>
      <c r="J103" s="609"/>
      <c r="K103" s="609"/>
      <c r="L103" s="609"/>
      <c r="M103" s="609"/>
      <c r="N103" s="609"/>
      <c r="O103" s="610"/>
    </row>
    <row r="104" spans="1:15" ht="91.5" customHeight="1">
      <c r="A104" s="605" t="s">
        <v>588</v>
      </c>
      <c r="B104" s="617"/>
      <c r="C104" s="617"/>
      <c r="D104" s="617"/>
      <c r="E104" s="617"/>
      <c r="F104" s="617"/>
      <c r="G104" s="617"/>
      <c r="H104" s="617"/>
      <c r="I104" s="617"/>
      <c r="J104" s="617"/>
      <c r="K104" s="617"/>
      <c r="L104" s="617"/>
      <c r="M104" s="617"/>
      <c r="N104" s="617"/>
      <c r="O104" s="618"/>
    </row>
    <row r="105" spans="1:15" ht="21.9" customHeight="1">
      <c r="A105" s="249"/>
      <c r="B105" s="576"/>
      <c r="C105" s="576"/>
      <c r="D105" s="576"/>
      <c r="E105" s="576"/>
      <c r="F105" s="576"/>
      <c r="G105" s="576"/>
      <c r="H105" s="585"/>
      <c r="I105" s="585"/>
      <c r="J105" s="585"/>
      <c r="K105" s="585"/>
      <c r="L105" s="585"/>
      <c r="M105" s="585"/>
      <c r="N105" s="250"/>
      <c r="O105" s="251"/>
    </row>
    <row r="106" spans="1:15" ht="21.9" customHeight="1">
      <c r="A106" s="602" t="s">
        <v>466</v>
      </c>
      <c r="B106" s="603"/>
      <c r="C106" s="603"/>
      <c r="D106" s="603"/>
      <c r="E106" s="603"/>
      <c r="F106" s="603"/>
      <c r="G106" s="603"/>
      <c r="H106" s="603"/>
      <c r="I106" s="603"/>
      <c r="J106" s="603"/>
      <c r="K106" s="603"/>
      <c r="L106" s="603"/>
      <c r="M106" s="603"/>
      <c r="N106" s="603"/>
      <c r="O106" s="604"/>
    </row>
    <row r="107" spans="1:15" ht="14.25" customHeight="1">
      <c r="A107" s="614" t="s">
        <v>467</v>
      </c>
      <c r="B107" s="615"/>
      <c r="C107" s="615"/>
      <c r="D107" s="615"/>
      <c r="E107" s="615"/>
      <c r="F107" s="615"/>
      <c r="G107" s="615"/>
      <c r="H107" s="615"/>
      <c r="I107" s="615"/>
      <c r="J107" s="615"/>
      <c r="K107" s="615"/>
      <c r="L107" s="615"/>
      <c r="M107" s="615"/>
      <c r="N107" s="615"/>
      <c r="O107" s="616"/>
    </row>
    <row r="108" spans="1:15" s="12" customFormat="1" ht="21.9" customHeight="1">
      <c r="A108" s="249"/>
      <c r="B108" s="250"/>
      <c r="C108" s="250"/>
      <c r="D108" s="250"/>
      <c r="E108" s="250"/>
      <c r="F108" s="250"/>
      <c r="G108" s="250"/>
      <c r="H108" s="250"/>
      <c r="I108" s="250"/>
      <c r="J108" s="250"/>
      <c r="K108" s="250"/>
      <c r="L108" s="250"/>
      <c r="M108" s="250"/>
      <c r="N108" s="250"/>
      <c r="O108" s="251"/>
    </row>
    <row r="109" spans="1:15" s="12" customFormat="1" ht="21.9" customHeight="1">
      <c r="A109" s="471"/>
      <c r="B109" s="471"/>
      <c r="C109" s="471"/>
      <c r="D109" s="471"/>
      <c r="E109" s="471"/>
      <c r="F109" s="471"/>
      <c r="G109" s="471"/>
      <c r="H109" s="471"/>
      <c r="I109" s="471"/>
      <c r="J109" s="471"/>
      <c r="K109" s="471"/>
      <c r="L109" s="471"/>
      <c r="M109" s="471"/>
      <c r="N109" s="471"/>
      <c r="O109" s="471"/>
    </row>
    <row r="110" spans="1:15" s="12" customFormat="1" ht="21.9" customHeight="1">
      <c r="A110" s="420"/>
      <c r="B110" s="420"/>
      <c r="C110" s="420"/>
      <c r="D110" s="420"/>
      <c r="E110" s="420"/>
      <c r="F110" s="420"/>
      <c r="G110" s="420"/>
      <c r="H110" s="420"/>
      <c r="I110" s="420"/>
      <c r="J110" s="420"/>
      <c r="K110" s="420"/>
      <c r="L110" s="420"/>
      <c r="M110" s="420"/>
      <c r="N110" s="420"/>
      <c r="O110" s="420"/>
    </row>
    <row r="111" spans="1:15" s="12" customFormat="1" ht="21.9" customHeight="1">
      <c r="A111" s="420"/>
      <c r="B111" s="420"/>
      <c r="C111" s="420"/>
      <c r="D111" s="420"/>
      <c r="E111" s="420"/>
      <c r="F111" s="420"/>
      <c r="G111" s="420"/>
      <c r="H111" s="420"/>
      <c r="I111" s="420"/>
      <c r="J111" s="420"/>
      <c r="K111" s="420"/>
      <c r="L111" s="420"/>
      <c r="M111" s="420"/>
      <c r="N111" s="420"/>
      <c r="O111" s="420"/>
    </row>
    <row r="112" spans="1:15" s="12" customFormat="1" ht="21.9" customHeight="1">
      <c r="A112" s="420"/>
      <c r="B112" s="420"/>
      <c r="C112" s="420"/>
      <c r="D112" s="420"/>
      <c r="E112" s="420"/>
      <c r="F112" s="420"/>
      <c r="G112" s="420"/>
      <c r="H112" s="420"/>
      <c r="I112" s="420"/>
      <c r="J112" s="420"/>
      <c r="K112" s="420"/>
      <c r="L112" s="420"/>
      <c r="M112" s="420"/>
      <c r="N112" s="420"/>
      <c r="O112" s="420"/>
    </row>
    <row r="113" spans="1:15" s="12" customFormat="1" ht="21.9" customHeight="1">
      <c r="A113" s="420"/>
      <c r="B113" s="420"/>
      <c r="C113" s="420"/>
      <c r="D113" s="420"/>
      <c r="E113" s="420"/>
      <c r="F113" s="420"/>
      <c r="G113" s="420"/>
      <c r="H113" s="420"/>
      <c r="I113" s="420"/>
      <c r="J113" s="420"/>
      <c r="K113" s="420"/>
      <c r="L113" s="420"/>
      <c r="M113" s="420"/>
      <c r="N113" s="420"/>
      <c r="O113" s="420"/>
    </row>
    <row r="114" spans="1:15" s="12" customFormat="1" ht="21.9" customHeight="1">
      <c r="A114" s="420"/>
      <c r="B114" s="420"/>
      <c r="C114" s="420"/>
      <c r="D114" s="420"/>
      <c r="E114" s="420"/>
      <c r="F114" s="420"/>
      <c r="G114" s="420"/>
      <c r="H114" s="420"/>
      <c r="I114" s="420"/>
      <c r="J114" s="420"/>
      <c r="K114" s="420"/>
      <c r="L114" s="420"/>
      <c r="M114" s="420"/>
      <c r="N114" s="420"/>
      <c r="O114" s="420"/>
    </row>
    <row r="115" spans="1:15" s="85" customFormat="1" ht="11.4" customHeight="1">
      <c r="A115" s="494" t="s">
        <v>94</v>
      </c>
      <c r="B115" s="494" t="s">
        <v>151</v>
      </c>
      <c r="C115" s="494" t="s">
        <v>42</v>
      </c>
      <c r="D115" s="619" t="s">
        <v>39</v>
      </c>
      <c r="E115" s="494" t="s">
        <v>40</v>
      </c>
      <c r="F115" s="494" t="s">
        <v>7</v>
      </c>
      <c r="G115" s="494" t="s">
        <v>82</v>
      </c>
      <c r="H115" s="601" t="s">
        <v>8</v>
      </c>
      <c r="I115" s="494" t="s">
        <v>152</v>
      </c>
      <c r="J115" s="598" t="s">
        <v>153</v>
      </c>
      <c r="K115" s="599"/>
      <c r="L115" s="600"/>
      <c r="M115" s="598" t="s">
        <v>154</v>
      </c>
      <c r="N115" s="599"/>
      <c r="O115" s="600"/>
    </row>
    <row r="116" spans="1:15">
      <c r="A116" s="495"/>
      <c r="B116" s="495"/>
      <c r="C116" s="495"/>
      <c r="D116" s="620"/>
      <c r="E116" s="495"/>
      <c r="F116" s="495"/>
      <c r="G116" s="495"/>
      <c r="H116" s="598"/>
      <c r="I116" s="495"/>
      <c r="J116" s="252" t="s">
        <v>155</v>
      </c>
      <c r="K116" s="252" t="s">
        <v>157</v>
      </c>
      <c r="L116" s="252" t="s">
        <v>156</v>
      </c>
      <c r="M116" s="252" t="s">
        <v>101</v>
      </c>
      <c r="N116" s="252" t="s">
        <v>144</v>
      </c>
      <c r="O116" s="252" t="s">
        <v>16</v>
      </c>
    </row>
    <row r="117" spans="1:15" s="12" customFormat="1" ht="30" customHeight="1">
      <c r="A117" s="283">
        <v>5</v>
      </c>
      <c r="B117" s="283">
        <v>1</v>
      </c>
      <c r="C117" s="283">
        <v>1</v>
      </c>
      <c r="D117" s="283">
        <v>8</v>
      </c>
      <c r="E117" s="283">
        <v>5</v>
      </c>
      <c r="F117" s="283">
        <v>209</v>
      </c>
      <c r="G117" s="283"/>
      <c r="H117" s="275" t="s">
        <v>268</v>
      </c>
      <c r="I117" s="283" t="s">
        <v>259</v>
      </c>
      <c r="J117" s="285">
        <v>27500</v>
      </c>
      <c r="K117" s="285">
        <v>22500</v>
      </c>
      <c r="L117" s="285">
        <v>22500</v>
      </c>
      <c r="M117" s="466">
        <v>40000</v>
      </c>
      <c r="N117" s="466">
        <v>33066.379999999997</v>
      </c>
      <c r="O117" s="466">
        <v>33066.379999999997</v>
      </c>
    </row>
    <row r="118" spans="1:15" s="200" customFormat="1" ht="26.4" customHeight="1">
      <c r="A118" s="578"/>
      <c r="B118" s="579"/>
      <c r="C118" s="579"/>
      <c r="D118" s="579"/>
      <c r="E118" s="579"/>
      <c r="F118" s="579"/>
      <c r="G118" s="579"/>
      <c r="H118" s="579"/>
      <c r="I118" s="579"/>
      <c r="J118" s="579"/>
      <c r="K118" s="579"/>
      <c r="L118" s="579"/>
      <c r="M118" s="579"/>
      <c r="N118" s="579"/>
      <c r="O118" s="580"/>
    </row>
    <row r="119" spans="1:15" ht="22.2" customHeight="1">
      <c r="A119" s="608" t="s">
        <v>589</v>
      </c>
      <c r="B119" s="609"/>
      <c r="C119" s="609"/>
      <c r="D119" s="609"/>
      <c r="E119" s="609"/>
      <c r="F119" s="609"/>
      <c r="G119" s="609"/>
      <c r="H119" s="609"/>
      <c r="I119" s="609"/>
      <c r="J119" s="609"/>
      <c r="K119" s="609"/>
      <c r="L119" s="609"/>
      <c r="M119" s="609"/>
      <c r="N119" s="609"/>
      <c r="O119" s="610"/>
    </row>
    <row r="120" spans="1:15" ht="21.9" customHeight="1">
      <c r="A120" s="249"/>
      <c r="B120" s="250"/>
      <c r="C120" s="250"/>
      <c r="D120" s="250"/>
      <c r="E120" s="250"/>
      <c r="F120" s="250"/>
      <c r="G120" s="250"/>
      <c r="H120" s="250"/>
      <c r="I120" s="250"/>
      <c r="J120" s="250"/>
      <c r="K120" s="250"/>
      <c r="L120" s="250"/>
      <c r="M120" s="250"/>
      <c r="N120" s="250"/>
      <c r="O120" s="251"/>
    </row>
    <row r="121" spans="1:15" ht="21.9" customHeight="1">
      <c r="A121" s="608" t="s">
        <v>470</v>
      </c>
      <c r="B121" s="609"/>
      <c r="C121" s="609"/>
      <c r="D121" s="609"/>
      <c r="E121" s="609"/>
      <c r="F121" s="609"/>
      <c r="G121" s="609"/>
      <c r="H121" s="609"/>
      <c r="I121" s="609"/>
      <c r="J121" s="609"/>
      <c r="K121" s="609"/>
      <c r="L121" s="609"/>
      <c r="M121" s="609"/>
      <c r="N121" s="609"/>
      <c r="O121" s="610"/>
    </row>
    <row r="122" spans="1:15" ht="33.75" customHeight="1">
      <c r="A122" s="605" t="s">
        <v>586</v>
      </c>
      <c r="B122" s="617"/>
      <c r="C122" s="617"/>
      <c r="D122" s="617"/>
      <c r="E122" s="617"/>
      <c r="F122" s="617"/>
      <c r="G122" s="617"/>
      <c r="H122" s="617"/>
      <c r="I122" s="617"/>
      <c r="J122" s="617"/>
      <c r="K122" s="617"/>
      <c r="L122" s="617"/>
      <c r="M122" s="617"/>
      <c r="N122" s="617"/>
      <c r="O122" s="618"/>
    </row>
    <row r="123" spans="1:15" ht="21.9" customHeight="1">
      <c r="A123" s="249"/>
      <c r="B123" s="576"/>
      <c r="C123" s="576"/>
      <c r="D123" s="576"/>
      <c r="E123" s="576"/>
      <c r="F123" s="576"/>
      <c r="G123" s="576"/>
      <c r="H123" s="585"/>
      <c r="I123" s="585"/>
      <c r="J123" s="585"/>
      <c r="K123" s="585"/>
      <c r="L123" s="585"/>
      <c r="M123" s="585"/>
      <c r="N123" s="250"/>
      <c r="O123" s="251"/>
    </row>
    <row r="124" spans="1:15" ht="21.9" customHeight="1">
      <c r="A124" s="602" t="s">
        <v>466</v>
      </c>
      <c r="B124" s="603"/>
      <c r="C124" s="603"/>
      <c r="D124" s="603"/>
      <c r="E124" s="603"/>
      <c r="F124" s="603"/>
      <c r="G124" s="603"/>
      <c r="H124" s="603"/>
      <c r="I124" s="603"/>
      <c r="J124" s="603"/>
      <c r="K124" s="603"/>
      <c r="L124" s="603"/>
      <c r="M124" s="603"/>
      <c r="N124" s="603"/>
      <c r="O124" s="604"/>
    </row>
    <row r="125" spans="1:15" ht="14.25" customHeight="1">
      <c r="A125" s="614" t="s">
        <v>467</v>
      </c>
      <c r="B125" s="615"/>
      <c r="C125" s="615"/>
      <c r="D125" s="615"/>
      <c r="E125" s="615"/>
      <c r="F125" s="615"/>
      <c r="G125" s="615"/>
      <c r="H125" s="615"/>
      <c r="I125" s="615"/>
      <c r="J125" s="615"/>
      <c r="K125" s="615"/>
      <c r="L125" s="615"/>
      <c r="M125" s="615"/>
      <c r="N125" s="615"/>
      <c r="O125" s="616"/>
    </row>
    <row r="126" spans="1:15" s="12" customFormat="1" ht="21.9" customHeight="1">
      <c r="A126" s="249"/>
      <c r="B126" s="250"/>
      <c r="C126" s="250"/>
      <c r="D126" s="250"/>
      <c r="E126" s="250"/>
      <c r="F126" s="250"/>
      <c r="G126" s="250"/>
      <c r="H126" s="250"/>
      <c r="I126" s="250"/>
      <c r="J126" s="250"/>
      <c r="K126" s="250"/>
      <c r="L126" s="250"/>
      <c r="M126" s="250"/>
      <c r="N126" s="250"/>
      <c r="O126" s="251"/>
    </row>
    <row r="127" spans="1:15" s="12" customFormat="1" ht="21.9" customHeight="1">
      <c r="A127" s="420"/>
      <c r="B127" s="420"/>
      <c r="C127" s="420"/>
      <c r="D127" s="420"/>
      <c r="E127" s="420"/>
      <c r="F127" s="420"/>
      <c r="G127" s="420"/>
      <c r="H127" s="420"/>
      <c r="I127" s="420"/>
      <c r="J127" s="420"/>
      <c r="K127" s="420"/>
      <c r="L127" s="420"/>
      <c r="M127" s="420"/>
      <c r="N127" s="420"/>
      <c r="O127" s="420"/>
    </row>
    <row r="128" spans="1:15" s="12" customFormat="1" ht="21.9" customHeight="1">
      <c r="A128" s="482"/>
      <c r="B128" s="483"/>
      <c r="C128" s="483"/>
      <c r="D128" s="483"/>
      <c r="E128" s="483"/>
      <c r="F128" s="483"/>
      <c r="G128" s="483"/>
      <c r="H128" s="483"/>
      <c r="I128" s="483"/>
      <c r="J128" s="483"/>
      <c r="K128" s="483"/>
      <c r="L128" s="483"/>
      <c r="M128" s="483"/>
      <c r="N128" s="483"/>
      <c r="O128" s="484"/>
    </row>
    <row r="129" spans="1:15" s="12" customFormat="1" ht="21.9" customHeight="1">
      <c r="A129" s="204"/>
      <c r="B129" s="205"/>
      <c r="C129" s="205"/>
      <c r="D129" s="205"/>
      <c r="E129" s="205"/>
      <c r="F129" s="205"/>
      <c r="G129" s="205"/>
      <c r="H129" s="205"/>
      <c r="I129" s="205"/>
      <c r="J129" s="205"/>
      <c r="K129" s="205"/>
      <c r="L129" s="205"/>
      <c r="M129" s="205"/>
      <c r="N129" s="205"/>
      <c r="O129" s="206"/>
    </row>
    <row r="130" spans="1:15" s="12" customFormat="1" ht="21.9" customHeight="1">
      <c r="A130" s="420"/>
      <c r="B130" s="420"/>
      <c r="C130" s="420"/>
      <c r="D130" s="420"/>
      <c r="E130" s="420"/>
      <c r="F130" s="420"/>
      <c r="G130" s="420"/>
      <c r="H130" s="420"/>
      <c r="I130" s="420"/>
      <c r="J130" s="420"/>
      <c r="K130" s="420"/>
      <c r="L130" s="420"/>
      <c r="M130" s="420"/>
      <c r="N130" s="420"/>
      <c r="O130" s="420"/>
    </row>
    <row r="131" spans="1:15" s="12" customFormat="1" ht="21.9" customHeight="1">
      <c r="A131" s="420"/>
      <c r="B131" s="420"/>
      <c r="C131" s="420"/>
      <c r="D131" s="420"/>
      <c r="E131" s="420"/>
      <c r="F131" s="420"/>
      <c r="G131" s="420"/>
      <c r="H131" s="420"/>
      <c r="I131" s="420"/>
      <c r="J131" s="420"/>
      <c r="K131" s="420"/>
      <c r="L131" s="420"/>
      <c r="M131" s="420"/>
      <c r="N131" s="420"/>
      <c r="O131" s="420"/>
    </row>
    <row r="132" spans="1:15" s="12" customFormat="1" ht="21.9" customHeight="1">
      <c r="A132" s="420"/>
      <c r="B132" s="420"/>
      <c r="C132" s="420"/>
      <c r="D132" s="420"/>
      <c r="E132" s="420"/>
      <c r="F132" s="420"/>
      <c r="G132" s="420"/>
      <c r="H132" s="420"/>
      <c r="I132" s="420"/>
      <c r="J132" s="420"/>
      <c r="K132" s="420"/>
      <c r="L132" s="420"/>
      <c r="M132" s="420"/>
      <c r="N132" s="420"/>
      <c r="O132" s="420"/>
    </row>
    <row r="133" spans="1:15" s="12" customFormat="1" ht="21.9" customHeight="1">
      <c r="A133" s="420"/>
      <c r="B133" s="420"/>
      <c r="C133" s="420"/>
      <c r="D133" s="420"/>
      <c r="E133" s="420"/>
      <c r="F133" s="420"/>
      <c r="G133" s="420"/>
      <c r="H133" s="420"/>
      <c r="I133" s="420"/>
      <c r="J133" s="420"/>
      <c r="K133" s="420"/>
      <c r="L133" s="420"/>
      <c r="M133" s="420"/>
      <c r="N133" s="420"/>
      <c r="O133" s="420"/>
    </row>
    <row r="134" spans="1:15" s="12" customFormat="1" ht="21.9" customHeight="1">
      <c r="A134" s="420"/>
      <c r="B134" s="420"/>
      <c r="C134" s="420"/>
      <c r="D134" s="420"/>
      <c r="E134" s="420"/>
      <c r="F134" s="420"/>
      <c r="G134" s="420"/>
      <c r="H134" s="420"/>
      <c r="I134" s="420"/>
      <c r="J134" s="420"/>
      <c r="K134" s="420"/>
      <c r="L134" s="420"/>
      <c r="M134" s="420"/>
      <c r="N134" s="420"/>
      <c r="O134" s="420"/>
    </row>
    <row r="135" spans="1:15" s="12" customFormat="1" ht="21.9" customHeight="1">
      <c r="A135" s="420"/>
      <c r="B135" s="420"/>
      <c r="C135" s="420"/>
      <c r="D135" s="420"/>
      <c r="E135" s="420"/>
      <c r="F135" s="420"/>
      <c r="G135" s="420"/>
      <c r="H135" s="420"/>
      <c r="I135" s="420"/>
      <c r="J135" s="420"/>
      <c r="K135" s="420"/>
      <c r="L135" s="420"/>
      <c r="M135" s="420"/>
      <c r="N135" s="420"/>
      <c r="O135" s="420"/>
    </row>
    <row r="136" spans="1:15" s="12" customFormat="1" ht="21.9" customHeight="1">
      <c r="A136" s="420"/>
      <c r="B136" s="420"/>
      <c r="C136" s="420"/>
      <c r="D136" s="420"/>
      <c r="E136" s="420"/>
      <c r="F136" s="420"/>
      <c r="G136" s="420"/>
      <c r="H136" s="420"/>
      <c r="I136" s="420"/>
      <c r="J136" s="420"/>
      <c r="K136" s="420"/>
      <c r="L136" s="420"/>
      <c r="M136" s="420"/>
      <c r="N136" s="420"/>
      <c r="O136" s="420"/>
    </row>
    <row r="137" spans="1:15" s="12" customFormat="1" ht="21.9" customHeight="1">
      <c r="A137" s="420"/>
      <c r="B137" s="420"/>
      <c r="C137" s="420"/>
      <c r="D137" s="420"/>
      <c r="E137" s="420"/>
      <c r="F137" s="420"/>
      <c r="G137" s="420"/>
      <c r="H137" s="420"/>
      <c r="I137" s="420"/>
      <c r="J137" s="420"/>
      <c r="K137" s="420"/>
      <c r="L137" s="420"/>
      <c r="M137" s="420"/>
      <c r="N137" s="420"/>
      <c r="O137" s="420"/>
    </row>
    <row r="138" spans="1:15" s="12" customFormat="1" ht="21.9" customHeight="1">
      <c r="A138" s="420"/>
      <c r="B138" s="420"/>
      <c r="C138" s="420"/>
      <c r="D138" s="420"/>
      <c r="E138" s="420"/>
      <c r="F138" s="420"/>
      <c r="G138" s="420"/>
      <c r="H138" s="420"/>
      <c r="I138" s="420"/>
      <c r="J138" s="420"/>
      <c r="K138" s="420"/>
      <c r="L138" s="420"/>
      <c r="M138" s="420"/>
      <c r="N138" s="420"/>
      <c r="O138" s="420"/>
    </row>
    <row r="139" spans="1:15" s="12" customFormat="1" ht="21.9" customHeight="1">
      <c r="A139" s="420"/>
      <c r="B139" s="420"/>
      <c r="C139" s="420"/>
      <c r="D139" s="420"/>
      <c r="E139" s="420"/>
      <c r="F139" s="420"/>
      <c r="G139" s="420"/>
      <c r="H139" s="420"/>
      <c r="I139" s="420"/>
      <c r="J139" s="420"/>
      <c r="K139" s="420"/>
      <c r="L139" s="420"/>
      <c r="M139" s="420"/>
      <c r="N139" s="420"/>
      <c r="O139" s="420"/>
    </row>
    <row r="140" spans="1:15" s="12" customFormat="1" ht="21.9" customHeight="1">
      <c r="A140" s="420"/>
      <c r="B140" s="420"/>
      <c r="C140" s="420"/>
      <c r="D140" s="420"/>
      <c r="E140" s="420"/>
      <c r="F140" s="420"/>
      <c r="G140" s="420"/>
      <c r="H140" s="420"/>
      <c r="I140" s="420"/>
      <c r="J140" s="420"/>
      <c r="K140" s="420"/>
      <c r="L140" s="420"/>
      <c r="M140" s="420"/>
      <c r="N140" s="420"/>
      <c r="O140" s="420"/>
    </row>
    <row r="141" spans="1:15" s="12" customFormat="1" ht="21.9" customHeight="1">
      <c r="A141" s="420"/>
      <c r="B141" s="420"/>
      <c r="C141" s="420"/>
      <c r="D141" s="420"/>
      <c r="E141" s="420"/>
      <c r="F141" s="420"/>
      <c r="G141" s="420"/>
      <c r="H141" s="420"/>
      <c r="I141" s="420"/>
      <c r="J141" s="420"/>
      <c r="K141" s="420"/>
      <c r="L141" s="420"/>
      <c r="M141" s="420"/>
      <c r="N141" s="420"/>
      <c r="O141" s="420"/>
    </row>
    <row r="142" spans="1:15" s="211" customFormat="1" ht="21.9" customHeight="1">
      <c r="A142" s="205"/>
      <c r="B142" s="205"/>
      <c r="C142" s="205"/>
      <c r="D142" s="205"/>
      <c r="E142" s="205"/>
      <c r="F142" s="205"/>
      <c r="G142" s="205"/>
      <c r="H142" s="205"/>
      <c r="I142" s="205"/>
      <c r="J142" s="205"/>
      <c r="K142" s="205"/>
      <c r="L142" s="205"/>
      <c r="M142" s="205"/>
      <c r="N142" s="205"/>
      <c r="O142" s="205"/>
    </row>
    <row r="143" spans="1:15" s="211" customFormat="1" ht="21.9" customHeight="1">
      <c r="A143" s="494" t="s">
        <v>94</v>
      </c>
      <c r="B143" s="494" t="s">
        <v>151</v>
      </c>
      <c r="C143" s="494" t="s">
        <v>42</v>
      </c>
      <c r="D143" s="619" t="s">
        <v>39</v>
      </c>
      <c r="E143" s="494" t="s">
        <v>40</v>
      </c>
      <c r="F143" s="494" t="s">
        <v>7</v>
      </c>
      <c r="G143" s="494" t="s">
        <v>82</v>
      </c>
      <c r="H143" s="601" t="s">
        <v>8</v>
      </c>
      <c r="I143" s="494" t="s">
        <v>152</v>
      </c>
      <c r="J143" s="530" t="s">
        <v>153</v>
      </c>
      <c r="K143" s="531"/>
      <c r="L143" s="577"/>
      <c r="M143" s="530" t="s">
        <v>154</v>
      </c>
      <c r="N143" s="531"/>
      <c r="O143" s="577"/>
    </row>
    <row r="144" spans="1:15" s="211" customFormat="1" ht="21.9" customHeight="1">
      <c r="A144" s="495"/>
      <c r="B144" s="495"/>
      <c r="C144" s="495"/>
      <c r="D144" s="620"/>
      <c r="E144" s="495"/>
      <c r="F144" s="495"/>
      <c r="G144" s="495"/>
      <c r="H144" s="598"/>
      <c r="I144" s="495"/>
      <c r="J144" s="195" t="s">
        <v>155</v>
      </c>
      <c r="K144" s="195" t="s">
        <v>157</v>
      </c>
      <c r="L144" s="195" t="s">
        <v>156</v>
      </c>
      <c r="M144" s="195" t="s">
        <v>101</v>
      </c>
      <c r="N144" s="195" t="s">
        <v>144</v>
      </c>
      <c r="O144" s="195" t="s">
        <v>16</v>
      </c>
    </row>
    <row r="145" spans="1:15" s="211" customFormat="1" ht="21.9" customHeight="1">
      <c r="A145" s="283">
        <v>4</v>
      </c>
      <c r="B145" s="283">
        <v>7</v>
      </c>
      <c r="C145" s="283">
        <v>2</v>
      </c>
      <c r="D145" s="283">
        <v>1</v>
      </c>
      <c r="E145" s="283">
        <v>1</v>
      </c>
      <c r="F145" s="283">
        <v>203</v>
      </c>
      <c r="G145" s="283"/>
      <c r="H145" s="283" t="s">
        <v>229</v>
      </c>
      <c r="I145" s="283" t="s">
        <v>230</v>
      </c>
      <c r="J145" s="285">
        <v>474485</v>
      </c>
      <c r="K145" s="285">
        <v>235300</v>
      </c>
      <c r="L145" s="285">
        <v>237820</v>
      </c>
      <c r="M145" s="466">
        <v>150168822</v>
      </c>
      <c r="N145" s="466">
        <v>121674158.82000002</v>
      </c>
      <c r="O145" s="466">
        <v>121670635.85000002</v>
      </c>
    </row>
    <row r="146" spans="1:15" s="211" customFormat="1" ht="14.4" customHeight="1">
      <c r="A146" s="578"/>
      <c r="B146" s="579"/>
      <c r="C146" s="579"/>
      <c r="D146" s="579"/>
      <c r="E146" s="579"/>
      <c r="F146" s="579"/>
      <c r="G146" s="579"/>
      <c r="H146" s="579"/>
      <c r="I146" s="579"/>
      <c r="J146" s="579"/>
      <c r="K146" s="579"/>
      <c r="L146" s="579"/>
      <c r="M146" s="579"/>
      <c r="N146" s="579"/>
      <c r="O146" s="580"/>
    </row>
    <row r="147" spans="1:15" ht="19.95" customHeight="1">
      <c r="A147" s="608" t="s">
        <v>473</v>
      </c>
      <c r="B147" s="609"/>
      <c r="C147" s="609"/>
      <c r="D147" s="609"/>
      <c r="E147" s="609"/>
      <c r="F147" s="609"/>
      <c r="G147" s="609"/>
      <c r="H147" s="609"/>
      <c r="I147" s="609"/>
      <c r="J147" s="609"/>
      <c r="K147" s="609"/>
      <c r="L147" s="609"/>
      <c r="M147" s="609"/>
      <c r="N147" s="609"/>
      <c r="O147" s="610"/>
    </row>
    <row r="148" spans="1:15" ht="19.95" customHeight="1">
      <c r="A148" s="192"/>
      <c r="B148" s="193"/>
      <c r="C148" s="193"/>
      <c r="D148" s="193"/>
      <c r="E148" s="193"/>
      <c r="F148" s="193"/>
      <c r="G148" s="193"/>
      <c r="H148" s="193"/>
      <c r="I148" s="193"/>
      <c r="J148" s="193"/>
      <c r="K148" s="193"/>
      <c r="L148" s="193"/>
      <c r="M148" s="193"/>
      <c r="N148" s="193"/>
      <c r="O148" s="194"/>
    </row>
    <row r="149" spans="1:15" s="119" customFormat="1" ht="64.5" customHeight="1">
      <c r="A149" s="587" t="s">
        <v>560</v>
      </c>
      <c r="B149" s="588"/>
      <c r="C149" s="588"/>
      <c r="D149" s="588"/>
      <c r="E149" s="588"/>
      <c r="F149" s="588"/>
      <c r="G149" s="588"/>
      <c r="H149" s="588"/>
      <c r="I149" s="588"/>
      <c r="J149" s="588"/>
      <c r="K149" s="588"/>
      <c r="L149" s="588"/>
      <c r="M149" s="588"/>
      <c r="N149" s="588"/>
      <c r="O149" s="589"/>
    </row>
    <row r="150" spans="1:15" ht="21.9" customHeight="1">
      <c r="A150" s="255"/>
      <c r="B150" s="576"/>
      <c r="C150" s="576"/>
      <c r="D150" s="576"/>
      <c r="E150" s="576"/>
      <c r="F150" s="576"/>
      <c r="G150" s="207"/>
      <c r="H150" s="207"/>
      <c r="I150" s="207"/>
      <c r="J150" s="207"/>
      <c r="K150" s="193"/>
      <c r="L150" s="193"/>
      <c r="M150" s="193"/>
      <c r="N150" s="193"/>
      <c r="O150" s="194"/>
    </row>
    <row r="151" spans="1:15" ht="21.9" customHeight="1">
      <c r="A151" s="192"/>
      <c r="B151" s="576"/>
      <c r="C151" s="576"/>
      <c r="D151" s="576"/>
      <c r="E151" s="576"/>
      <c r="F151" s="576"/>
      <c r="G151" s="576"/>
      <c r="H151" s="585"/>
      <c r="I151" s="585"/>
      <c r="J151" s="585"/>
      <c r="K151" s="585"/>
      <c r="L151" s="585"/>
      <c r="M151" s="585"/>
      <c r="N151" s="193"/>
      <c r="O151" s="194"/>
    </row>
    <row r="152" spans="1:15" ht="21.9" customHeight="1">
      <c r="A152" s="602" t="s">
        <v>466</v>
      </c>
      <c r="B152" s="603"/>
      <c r="C152" s="603"/>
      <c r="D152" s="603"/>
      <c r="E152" s="603"/>
      <c r="F152" s="603"/>
      <c r="G152" s="603"/>
      <c r="H152" s="603"/>
      <c r="I152" s="603"/>
      <c r="J152" s="603"/>
      <c r="K152" s="603"/>
      <c r="L152" s="603"/>
      <c r="M152" s="603"/>
      <c r="N152" s="603"/>
      <c r="O152" s="604"/>
    </row>
    <row r="153" spans="1:15" s="12" customFormat="1" ht="21" customHeight="1">
      <c r="A153" s="590" t="s">
        <v>471</v>
      </c>
      <c r="B153" s="591"/>
      <c r="C153" s="591"/>
      <c r="D153" s="591"/>
      <c r="E153" s="591"/>
      <c r="F153" s="591"/>
      <c r="G153" s="591"/>
      <c r="H153" s="591"/>
      <c r="I153" s="591"/>
      <c r="J153" s="591"/>
      <c r="K153" s="591"/>
      <c r="L153" s="591"/>
      <c r="M153" s="591"/>
      <c r="N153" s="591"/>
      <c r="O153" s="592"/>
    </row>
    <row r="154" spans="1:15" ht="21.9" customHeight="1">
      <c r="A154" s="212"/>
      <c r="B154" s="212"/>
      <c r="C154" s="212"/>
      <c r="D154" s="212"/>
      <c r="E154" s="212"/>
      <c r="F154" s="212"/>
      <c r="G154" s="212"/>
      <c r="H154" s="212"/>
      <c r="I154" s="212"/>
      <c r="J154" s="212"/>
      <c r="K154" s="212"/>
      <c r="L154" s="212"/>
      <c r="M154" s="212"/>
      <c r="N154" s="212"/>
      <c r="O154" s="212"/>
    </row>
    <row r="155" spans="1:15" s="12" customFormat="1" ht="21.9" customHeight="1">
      <c r="A155" s="209"/>
      <c r="B155" s="209"/>
      <c r="C155" s="209"/>
      <c r="D155" s="209"/>
      <c r="E155" s="209"/>
      <c r="F155" s="209"/>
      <c r="G155" s="209"/>
      <c r="H155" s="209"/>
      <c r="I155" s="209"/>
      <c r="J155" s="209"/>
      <c r="K155" s="209"/>
      <c r="L155" s="209"/>
      <c r="M155" s="209"/>
      <c r="N155" s="209"/>
      <c r="O155" s="209"/>
    </row>
    <row r="156" spans="1:15" s="12" customFormat="1" ht="21.9" customHeight="1">
      <c r="A156" s="209"/>
      <c r="B156" s="209"/>
      <c r="C156" s="209"/>
      <c r="D156" s="209"/>
      <c r="E156" s="209"/>
      <c r="F156" s="209"/>
      <c r="G156" s="209"/>
      <c r="H156" s="209"/>
      <c r="I156" s="209"/>
      <c r="J156" s="209"/>
      <c r="K156" s="209"/>
      <c r="L156" s="209"/>
      <c r="M156" s="209"/>
      <c r="N156" s="209"/>
      <c r="O156" s="209"/>
    </row>
    <row r="157" spans="1:15" s="12" customFormat="1" ht="21.9" customHeight="1">
      <c r="A157" s="209"/>
      <c r="B157" s="209"/>
      <c r="C157" s="209"/>
      <c r="D157" s="209"/>
      <c r="E157" s="209"/>
      <c r="F157" s="209"/>
      <c r="G157" s="209"/>
      <c r="H157" s="209"/>
      <c r="I157" s="209"/>
      <c r="J157" s="209"/>
      <c r="K157" s="209"/>
      <c r="L157" s="209"/>
      <c r="M157" s="209"/>
      <c r="N157" s="209"/>
      <c r="O157" s="209"/>
    </row>
    <row r="158" spans="1:15" s="12" customFormat="1" ht="21.9" customHeight="1">
      <c r="A158" s="209"/>
      <c r="B158" s="209"/>
      <c r="C158" s="209"/>
      <c r="D158" s="209"/>
      <c r="E158" s="209"/>
      <c r="F158" s="209"/>
      <c r="G158" s="209"/>
      <c r="H158" s="209"/>
      <c r="I158" s="209"/>
      <c r="J158" s="209"/>
      <c r="K158" s="209"/>
      <c r="L158" s="209"/>
      <c r="M158" s="209"/>
      <c r="N158" s="209"/>
      <c r="O158" s="209"/>
    </row>
    <row r="159" spans="1:15" s="12" customFormat="1" ht="21.9" customHeight="1">
      <c r="A159" s="209"/>
      <c r="B159" s="209"/>
      <c r="C159" s="209"/>
      <c r="D159" s="209"/>
      <c r="E159" s="209"/>
      <c r="F159" s="209"/>
      <c r="G159" s="209"/>
      <c r="H159" s="209"/>
      <c r="I159" s="209"/>
      <c r="J159" s="209"/>
      <c r="K159" s="209"/>
      <c r="L159" s="209"/>
      <c r="M159" s="209"/>
      <c r="N159" s="209"/>
      <c r="O159" s="209"/>
    </row>
    <row r="160" spans="1:15" s="12" customFormat="1" ht="21.9" customHeight="1">
      <c r="A160" s="209"/>
      <c r="B160" s="209"/>
      <c r="C160" s="209"/>
      <c r="D160" s="209"/>
      <c r="E160" s="209"/>
      <c r="F160" s="209"/>
      <c r="G160" s="209"/>
      <c r="H160" s="209"/>
      <c r="I160" s="209"/>
      <c r="J160" s="209"/>
      <c r="K160" s="209"/>
      <c r="L160" s="209"/>
      <c r="M160" s="209"/>
      <c r="N160" s="209"/>
      <c r="O160" s="209"/>
    </row>
    <row r="161" spans="1:15" s="12" customFormat="1" ht="21.9" customHeight="1">
      <c r="A161" s="209"/>
      <c r="B161" s="209"/>
      <c r="C161" s="209"/>
      <c r="D161" s="209"/>
      <c r="E161" s="209"/>
      <c r="F161" s="209"/>
      <c r="G161" s="209"/>
      <c r="H161" s="209"/>
      <c r="I161" s="209"/>
      <c r="J161" s="209"/>
      <c r="K161" s="209"/>
      <c r="L161" s="209"/>
      <c r="M161" s="209"/>
      <c r="N161" s="209"/>
      <c r="O161" s="209"/>
    </row>
    <row r="162" spans="1:15" s="12" customFormat="1" ht="21.9" customHeight="1">
      <c r="A162" s="209"/>
      <c r="B162" s="209"/>
      <c r="C162" s="209"/>
      <c r="D162" s="209"/>
      <c r="E162" s="209"/>
      <c r="F162" s="209"/>
      <c r="G162" s="209"/>
      <c r="H162" s="209"/>
      <c r="I162" s="209"/>
      <c r="J162" s="209"/>
      <c r="K162" s="209"/>
      <c r="L162" s="209"/>
      <c r="M162" s="209"/>
      <c r="N162" s="209"/>
      <c r="O162" s="209"/>
    </row>
    <row r="163" spans="1:15" s="12" customFormat="1" ht="21.9" customHeight="1">
      <c r="A163" s="209"/>
      <c r="B163" s="209"/>
      <c r="C163" s="209"/>
      <c r="D163" s="209"/>
      <c r="E163" s="209"/>
      <c r="F163" s="209"/>
      <c r="G163" s="209"/>
      <c r="H163" s="209"/>
      <c r="I163" s="209"/>
      <c r="J163" s="209"/>
      <c r="K163" s="209"/>
      <c r="L163" s="209"/>
      <c r="M163" s="209"/>
      <c r="N163" s="209"/>
      <c r="O163" s="209"/>
    </row>
    <row r="164" spans="1:15" s="12" customFormat="1" ht="21.9" customHeight="1">
      <c r="A164" s="209"/>
      <c r="B164" s="209"/>
      <c r="C164" s="209"/>
      <c r="D164" s="209"/>
      <c r="E164" s="209"/>
      <c r="F164" s="209"/>
      <c r="G164" s="209"/>
      <c r="H164" s="209"/>
      <c r="I164" s="209"/>
      <c r="J164" s="209"/>
      <c r="K164" s="209"/>
      <c r="L164" s="209"/>
      <c r="M164" s="209"/>
      <c r="N164" s="209"/>
      <c r="O164" s="209"/>
    </row>
    <row r="165" spans="1:15" s="12" customFormat="1" ht="21.9" customHeight="1">
      <c r="A165" s="209"/>
      <c r="B165" s="209"/>
      <c r="C165" s="209"/>
      <c r="D165" s="209"/>
      <c r="E165" s="209"/>
      <c r="F165" s="209"/>
      <c r="G165" s="209"/>
      <c r="H165" s="209"/>
      <c r="I165" s="209"/>
      <c r="J165" s="209"/>
      <c r="K165" s="209"/>
      <c r="L165" s="209"/>
      <c r="M165" s="209"/>
      <c r="N165" s="209"/>
      <c r="O165" s="209"/>
    </row>
    <row r="166" spans="1:15" s="12" customFormat="1" ht="21.9" customHeight="1">
      <c r="A166" s="209"/>
      <c r="B166" s="209"/>
      <c r="C166" s="209"/>
      <c r="D166" s="209"/>
      <c r="E166" s="209"/>
      <c r="F166" s="209"/>
      <c r="G166" s="209"/>
      <c r="H166" s="209"/>
      <c r="I166" s="209"/>
      <c r="J166" s="209"/>
      <c r="K166" s="209"/>
      <c r="L166" s="209"/>
      <c r="M166" s="209"/>
      <c r="N166" s="209"/>
      <c r="O166" s="209"/>
    </row>
    <row r="167" spans="1:15" s="12" customFormat="1" ht="21.9" customHeight="1">
      <c r="A167" s="209"/>
      <c r="B167" s="209"/>
      <c r="C167" s="209"/>
      <c r="D167" s="209"/>
      <c r="E167" s="209"/>
      <c r="F167" s="209"/>
      <c r="G167" s="209"/>
      <c r="H167" s="209"/>
      <c r="I167" s="209"/>
      <c r="J167" s="209"/>
      <c r="K167" s="209"/>
      <c r="L167" s="209"/>
      <c r="M167" s="209"/>
      <c r="N167" s="209"/>
      <c r="O167" s="209"/>
    </row>
    <row r="168" spans="1:15" s="12" customFormat="1" ht="21.9" customHeight="1">
      <c r="A168" s="209"/>
      <c r="B168" s="209"/>
      <c r="C168" s="209"/>
      <c r="D168" s="209"/>
      <c r="E168" s="209"/>
      <c r="F168" s="209"/>
      <c r="G168" s="209"/>
      <c r="H168" s="209"/>
      <c r="I168" s="209"/>
      <c r="J168" s="209"/>
      <c r="K168" s="209"/>
      <c r="L168" s="209"/>
      <c r="M168" s="209"/>
      <c r="N168" s="209"/>
      <c r="O168" s="209"/>
    </row>
    <row r="169" spans="1:15" s="12" customFormat="1" ht="21.9" customHeight="1">
      <c r="A169" s="235"/>
      <c r="B169" s="235"/>
      <c r="C169" s="235"/>
      <c r="D169" s="235"/>
      <c r="E169" s="235"/>
      <c r="F169" s="235"/>
      <c r="G169" s="235"/>
      <c r="H169" s="235"/>
      <c r="I169" s="235"/>
      <c r="J169" s="235"/>
      <c r="K169" s="235"/>
      <c r="L169" s="235"/>
      <c r="M169" s="235"/>
      <c r="N169" s="235"/>
      <c r="O169" s="235"/>
    </row>
    <row r="170" spans="1:15" s="12" customFormat="1" ht="21.9" customHeight="1">
      <c r="A170" s="596" t="s">
        <v>94</v>
      </c>
      <c r="B170" s="596" t="s">
        <v>151</v>
      </c>
      <c r="C170" s="596" t="s">
        <v>42</v>
      </c>
      <c r="D170" s="596" t="s">
        <v>39</v>
      </c>
      <c r="E170" s="596" t="s">
        <v>40</v>
      </c>
      <c r="F170" s="596" t="s">
        <v>7</v>
      </c>
      <c r="G170" s="596" t="s">
        <v>82</v>
      </c>
      <c r="H170" s="597" t="s">
        <v>8</v>
      </c>
      <c r="I170" s="596" t="s">
        <v>152</v>
      </c>
      <c r="J170" s="598" t="s">
        <v>153</v>
      </c>
      <c r="K170" s="599"/>
      <c r="L170" s="600"/>
      <c r="M170" s="598" t="s">
        <v>154</v>
      </c>
      <c r="N170" s="599"/>
      <c r="O170" s="600"/>
    </row>
    <row r="171" spans="1:15" s="12" customFormat="1" ht="21.9" customHeight="1">
      <c r="A171" s="495"/>
      <c r="B171" s="495"/>
      <c r="C171" s="495"/>
      <c r="D171" s="495"/>
      <c r="E171" s="495"/>
      <c r="F171" s="495"/>
      <c r="G171" s="495"/>
      <c r="H171" s="598"/>
      <c r="I171" s="495"/>
      <c r="J171" s="195" t="s">
        <v>155</v>
      </c>
      <c r="K171" s="195" t="s">
        <v>157</v>
      </c>
      <c r="L171" s="195" t="s">
        <v>156</v>
      </c>
      <c r="M171" s="195" t="s">
        <v>101</v>
      </c>
      <c r="N171" s="195" t="s">
        <v>144</v>
      </c>
      <c r="O171" s="195" t="s">
        <v>16</v>
      </c>
    </row>
    <row r="172" spans="1:15" s="12" customFormat="1" ht="44.25" customHeight="1">
      <c r="A172" s="272" t="s">
        <v>474</v>
      </c>
      <c r="B172" s="272" t="s">
        <v>694</v>
      </c>
      <c r="C172" s="272" t="s">
        <v>475</v>
      </c>
      <c r="D172" s="272" t="s">
        <v>463</v>
      </c>
      <c r="E172" s="272" t="s">
        <v>468</v>
      </c>
      <c r="F172" s="272" t="s">
        <v>476</v>
      </c>
      <c r="G172" s="272"/>
      <c r="H172" s="273" t="s">
        <v>231</v>
      </c>
      <c r="I172" s="273" t="s">
        <v>477</v>
      </c>
      <c r="J172" s="272" t="s">
        <v>478</v>
      </c>
      <c r="K172" s="272" t="s">
        <v>592</v>
      </c>
      <c r="L172" s="272" t="s">
        <v>592</v>
      </c>
      <c r="M172" s="466">
        <v>69174918</v>
      </c>
      <c r="N172" s="466">
        <v>48532484.530000009</v>
      </c>
      <c r="O172" s="466">
        <v>48532484.530000009</v>
      </c>
    </row>
    <row r="173" spans="1:15">
      <c r="A173" s="578"/>
      <c r="B173" s="579"/>
      <c r="C173" s="579"/>
      <c r="D173" s="579"/>
      <c r="E173" s="579"/>
      <c r="F173" s="579"/>
      <c r="G173" s="579"/>
      <c r="H173" s="579"/>
      <c r="I173" s="579"/>
      <c r="J173" s="579"/>
      <c r="K173" s="579"/>
      <c r="L173" s="579"/>
      <c r="M173" s="579"/>
      <c r="N173" s="579"/>
      <c r="O173" s="580"/>
    </row>
    <row r="174" spans="1:15" ht="27.75" customHeight="1">
      <c r="A174" s="581" t="s">
        <v>479</v>
      </c>
      <c r="B174" s="582"/>
      <c r="C174" s="582"/>
      <c r="D174" s="582"/>
      <c r="E174" s="582"/>
      <c r="F174" s="582"/>
      <c r="G174" s="582"/>
      <c r="H174" s="582"/>
      <c r="I174" s="582"/>
      <c r="J174" s="582"/>
      <c r="K174" s="582"/>
      <c r="L174" s="582"/>
      <c r="M174" s="582"/>
      <c r="N174" s="582"/>
      <c r="O174" s="583"/>
    </row>
    <row r="175" spans="1:15" s="121" customFormat="1" ht="17.399999999999999" customHeight="1">
      <c r="A175" s="192"/>
      <c r="B175" s="193"/>
      <c r="C175" s="193"/>
      <c r="D175" s="193"/>
      <c r="E175" s="193"/>
      <c r="F175" s="193"/>
      <c r="G175" s="193"/>
      <c r="H175" s="193"/>
      <c r="I175" s="193"/>
      <c r="J175" s="193"/>
      <c r="K175" s="193"/>
      <c r="L175" s="193"/>
      <c r="M175" s="193"/>
      <c r="N175" s="193"/>
      <c r="O175" s="194"/>
    </row>
    <row r="176" spans="1:15" ht="22.95" customHeight="1">
      <c r="A176" s="587" t="s">
        <v>696</v>
      </c>
      <c r="B176" s="588"/>
      <c r="C176" s="588"/>
      <c r="D176" s="588"/>
      <c r="E176" s="588"/>
      <c r="F176" s="588"/>
      <c r="G176" s="588"/>
      <c r="H176" s="588"/>
      <c r="I176" s="588"/>
      <c r="J176" s="588"/>
      <c r="K176" s="588"/>
      <c r="L176" s="588"/>
      <c r="M176" s="588"/>
      <c r="N176" s="588"/>
      <c r="O176" s="589"/>
    </row>
    <row r="177" spans="1:15" ht="21.9" customHeight="1">
      <c r="A177" s="192"/>
      <c r="B177" s="193"/>
      <c r="C177" s="193"/>
      <c r="D177" s="193"/>
      <c r="E177" s="193"/>
      <c r="F177" s="193"/>
      <c r="G177" s="193"/>
      <c r="H177" s="193"/>
      <c r="I177" s="193"/>
      <c r="J177" s="193"/>
      <c r="K177" s="193"/>
      <c r="L177" s="193"/>
      <c r="M177" s="193"/>
      <c r="N177" s="193"/>
      <c r="O177" s="194"/>
    </row>
    <row r="178" spans="1:15" ht="34.200000000000003" customHeight="1">
      <c r="A178" s="587" t="s">
        <v>695</v>
      </c>
      <c r="B178" s="588"/>
      <c r="C178" s="588"/>
      <c r="D178" s="588"/>
      <c r="E178" s="588"/>
      <c r="F178" s="588"/>
      <c r="G178" s="588"/>
      <c r="H178" s="588"/>
      <c r="I178" s="588"/>
      <c r="J178" s="588"/>
      <c r="K178" s="588"/>
      <c r="L178" s="588"/>
      <c r="M178" s="588"/>
      <c r="N178" s="588"/>
      <c r="O178" s="589"/>
    </row>
    <row r="179" spans="1:15" ht="24" customHeight="1">
      <c r="A179" s="208"/>
      <c r="B179" s="209"/>
      <c r="C179" s="209"/>
      <c r="D179" s="209"/>
      <c r="E179" s="209"/>
      <c r="F179" s="209"/>
      <c r="G179" s="209"/>
      <c r="H179" s="209"/>
      <c r="I179" s="209"/>
      <c r="J179" s="209"/>
      <c r="K179" s="209"/>
      <c r="L179" s="209"/>
      <c r="M179" s="209"/>
      <c r="N179" s="209"/>
      <c r="O179" s="210"/>
    </row>
    <row r="180" spans="1:15" ht="21.9" customHeight="1">
      <c r="A180" s="212"/>
      <c r="B180" s="212"/>
      <c r="C180" s="212"/>
      <c r="D180" s="212"/>
      <c r="E180" s="212"/>
      <c r="F180" s="212"/>
      <c r="G180" s="212"/>
      <c r="H180" s="212"/>
      <c r="I180" s="212"/>
      <c r="J180" s="212"/>
      <c r="K180" s="212"/>
      <c r="L180" s="212"/>
      <c r="M180" s="212"/>
      <c r="N180" s="212"/>
      <c r="O180" s="212"/>
    </row>
    <row r="181" spans="1:15" ht="21.9" customHeight="1">
      <c r="A181" s="209"/>
      <c r="B181" s="209"/>
      <c r="C181" s="209"/>
      <c r="D181" s="209"/>
      <c r="E181" s="209"/>
      <c r="F181" s="209"/>
      <c r="G181" s="209"/>
      <c r="H181" s="209"/>
      <c r="I181" s="209"/>
      <c r="J181" s="209"/>
      <c r="K181" s="209"/>
      <c r="L181" s="209"/>
      <c r="M181" s="209"/>
      <c r="N181" s="209"/>
      <c r="O181" s="209"/>
    </row>
    <row r="182" spans="1:15" ht="21.9" customHeight="1">
      <c r="A182" s="209"/>
      <c r="B182" s="209"/>
      <c r="C182" s="209"/>
      <c r="D182" s="209"/>
      <c r="E182" s="209"/>
      <c r="F182" s="209"/>
      <c r="G182" s="209"/>
      <c r="H182" s="209"/>
      <c r="I182" s="209"/>
      <c r="J182" s="209"/>
      <c r="K182" s="209"/>
      <c r="L182" s="209"/>
      <c r="M182" s="209"/>
      <c r="N182" s="209"/>
      <c r="O182" s="209"/>
    </row>
    <row r="183" spans="1:15" ht="21.9" customHeight="1">
      <c r="A183" s="209"/>
      <c r="B183" s="209"/>
      <c r="C183" s="209"/>
      <c r="D183" s="209"/>
      <c r="E183" s="209"/>
      <c r="F183" s="209"/>
      <c r="G183" s="209"/>
      <c r="H183" s="209"/>
      <c r="I183" s="209"/>
      <c r="J183" s="209"/>
      <c r="K183" s="209"/>
      <c r="L183" s="209"/>
      <c r="M183" s="209"/>
      <c r="N183" s="209"/>
      <c r="O183" s="209"/>
    </row>
    <row r="184" spans="1:15" ht="21.9" customHeight="1">
      <c r="A184" s="209"/>
      <c r="B184" s="209"/>
      <c r="C184" s="209"/>
      <c r="D184" s="209"/>
      <c r="E184" s="209"/>
      <c r="F184" s="209"/>
      <c r="G184" s="209"/>
      <c r="H184" s="209"/>
      <c r="I184" s="209"/>
      <c r="J184" s="209"/>
      <c r="K184" s="209"/>
      <c r="L184" s="209"/>
      <c r="M184" s="209"/>
      <c r="N184" s="209"/>
      <c r="O184" s="209"/>
    </row>
    <row r="185" spans="1:15" ht="21.9" customHeight="1">
      <c r="A185" s="209"/>
      <c r="B185" s="209"/>
      <c r="C185" s="209"/>
      <c r="D185" s="209"/>
      <c r="E185" s="209"/>
      <c r="F185" s="209"/>
      <c r="G185" s="209"/>
      <c r="H185" s="209"/>
      <c r="I185" s="209"/>
      <c r="J185" s="209"/>
      <c r="K185" s="209"/>
      <c r="L185" s="209"/>
      <c r="M185" s="209"/>
      <c r="N185" s="209"/>
      <c r="O185" s="209"/>
    </row>
    <row r="186" spans="1:15" ht="21.9" customHeight="1">
      <c r="A186" s="209"/>
      <c r="B186" s="209"/>
      <c r="C186" s="209"/>
      <c r="D186" s="209"/>
      <c r="E186" s="209"/>
      <c r="F186" s="209"/>
      <c r="G186" s="209"/>
      <c r="H186" s="209"/>
      <c r="I186" s="209"/>
      <c r="J186" s="209"/>
      <c r="K186" s="209"/>
      <c r="L186" s="209"/>
      <c r="M186" s="209"/>
      <c r="N186" s="209"/>
      <c r="O186" s="209"/>
    </row>
    <row r="187" spans="1:15" ht="21.9" customHeight="1">
      <c r="A187" s="209"/>
      <c r="B187" s="209"/>
      <c r="C187" s="209"/>
      <c r="D187" s="209"/>
      <c r="E187" s="209"/>
      <c r="F187" s="209"/>
      <c r="G187" s="209"/>
      <c r="H187" s="209"/>
      <c r="I187" s="209"/>
      <c r="J187" s="209"/>
      <c r="K187" s="209"/>
      <c r="L187" s="209"/>
      <c r="M187" s="209"/>
      <c r="N187" s="209"/>
      <c r="O187" s="209"/>
    </row>
    <row r="188" spans="1:15" ht="21.9" customHeight="1">
      <c r="A188" s="209"/>
      <c r="B188" s="209"/>
      <c r="C188" s="209"/>
      <c r="D188" s="209"/>
      <c r="E188" s="209"/>
      <c r="F188" s="209"/>
      <c r="G188" s="209"/>
      <c r="H188" s="209"/>
      <c r="I188" s="209"/>
      <c r="J188" s="209"/>
      <c r="K188" s="209"/>
      <c r="L188" s="209"/>
      <c r="M188" s="209"/>
      <c r="N188" s="209"/>
      <c r="O188" s="209"/>
    </row>
    <row r="189" spans="1:15" ht="21.9" customHeight="1">
      <c r="A189" s="209"/>
      <c r="B189" s="209"/>
      <c r="C189" s="209"/>
      <c r="D189" s="209"/>
      <c r="E189" s="209"/>
      <c r="F189" s="209"/>
      <c r="G189" s="209"/>
      <c r="H189" s="209"/>
      <c r="I189" s="209"/>
      <c r="J189" s="209"/>
      <c r="K189" s="209"/>
      <c r="L189" s="209"/>
      <c r="M189" s="209"/>
      <c r="N189" s="209"/>
      <c r="O189" s="209"/>
    </row>
    <row r="190" spans="1:15" ht="21.9" customHeight="1">
      <c r="A190" s="209"/>
      <c r="B190" s="209"/>
      <c r="C190" s="209"/>
      <c r="D190" s="209"/>
      <c r="E190" s="209"/>
      <c r="F190" s="209"/>
      <c r="G190" s="209"/>
      <c r="H190" s="209"/>
      <c r="I190" s="209"/>
      <c r="J190" s="209"/>
      <c r="K190" s="209"/>
      <c r="L190" s="209"/>
      <c r="M190" s="209"/>
      <c r="N190" s="209"/>
      <c r="O190" s="209"/>
    </row>
    <row r="191" spans="1:15" ht="21.9" customHeight="1">
      <c r="A191" s="209"/>
      <c r="B191" s="209"/>
      <c r="C191" s="209"/>
      <c r="D191" s="209"/>
      <c r="E191" s="209"/>
      <c r="F191" s="209"/>
      <c r="G191" s="209"/>
      <c r="H191" s="209"/>
      <c r="I191" s="209"/>
      <c r="J191" s="209"/>
      <c r="K191" s="209"/>
      <c r="L191" s="209"/>
      <c r="M191" s="209"/>
      <c r="N191" s="209"/>
      <c r="O191" s="209"/>
    </row>
    <row r="192" spans="1:15" ht="21.9" customHeight="1">
      <c r="A192" s="209"/>
      <c r="B192" s="209"/>
      <c r="C192" s="209"/>
      <c r="D192" s="209"/>
      <c r="E192" s="209"/>
      <c r="F192" s="209"/>
      <c r="G192" s="209"/>
      <c r="H192" s="209"/>
      <c r="I192" s="209"/>
      <c r="J192" s="209"/>
      <c r="K192" s="209"/>
      <c r="L192" s="209"/>
      <c r="M192" s="209"/>
      <c r="N192" s="209"/>
      <c r="O192" s="209"/>
    </row>
    <row r="193" spans="1:15" ht="21.9" customHeight="1">
      <c r="A193" s="209"/>
      <c r="B193" s="209"/>
      <c r="C193" s="209"/>
      <c r="D193" s="209"/>
      <c r="E193" s="209"/>
      <c r="F193" s="209"/>
      <c r="G193" s="209"/>
      <c r="H193" s="209"/>
      <c r="I193" s="209"/>
      <c r="J193" s="209"/>
      <c r="K193" s="209"/>
      <c r="L193" s="209"/>
      <c r="M193" s="209"/>
      <c r="N193" s="209"/>
      <c r="O193" s="209"/>
    </row>
    <row r="194" spans="1:15" ht="21.9" customHeight="1">
      <c r="A194" s="209"/>
      <c r="B194" s="209"/>
      <c r="C194" s="209"/>
      <c r="D194" s="209"/>
      <c r="E194" s="209"/>
      <c r="F194" s="209"/>
      <c r="G194" s="209"/>
      <c r="H194" s="209"/>
      <c r="I194" s="209"/>
      <c r="J194" s="209"/>
      <c r="K194" s="209"/>
      <c r="L194" s="209"/>
      <c r="M194" s="209"/>
      <c r="N194" s="209"/>
      <c r="O194" s="209"/>
    </row>
    <row r="195" spans="1:15" ht="21.9" customHeight="1">
      <c r="A195" s="209"/>
      <c r="B195" s="209"/>
      <c r="C195" s="209"/>
      <c r="D195" s="209"/>
      <c r="E195" s="209"/>
      <c r="F195" s="209"/>
      <c r="G195" s="209"/>
      <c r="H195" s="209"/>
      <c r="I195" s="209"/>
      <c r="J195" s="209"/>
      <c r="K195" s="209"/>
      <c r="L195" s="209"/>
      <c r="M195" s="209"/>
      <c r="N195" s="209"/>
      <c r="O195" s="209"/>
    </row>
    <row r="196" spans="1:15" ht="21.9" customHeight="1">
      <c r="A196" s="235"/>
      <c r="B196" s="235"/>
      <c r="C196" s="235"/>
      <c r="D196" s="235"/>
      <c r="E196" s="235"/>
      <c r="F196" s="235"/>
      <c r="G196" s="235"/>
      <c r="H196" s="235"/>
      <c r="I196" s="235"/>
      <c r="J196" s="235"/>
      <c r="K196" s="235"/>
      <c r="L196" s="235"/>
      <c r="M196" s="235"/>
      <c r="N196" s="235"/>
      <c r="O196" s="235"/>
    </row>
    <row r="197" spans="1:15" ht="21.9" customHeight="1">
      <c r="A197" s="494" t="s">
        <v>94</v>
      </c>
      <c r="B197" s="494" t="s">
        <v>151</v>
      </c>
      <c r="C197" s="494" t="s">
        <v>42</v>
      </c>
      <c r="D197" s="619" t="s">
        <v>39</v>
      </c>
      <c r="E197" s="494" t="s">
        <v>40</v>
      </c>
      <c r="F197" s="494" t="s">
        <v>7</v>
      </c>
      <c r="G197" s="494" t="s">
        <v>82</v>
      </c>
      <c r="H197" s="601" t="s">
        <v>8</v>
      </c>
      <c r="I197" s="494" t="s">
        <v>152</v>
      </c>
      <c r="J197" s="530" t="s">
        <v>153</v>
      </c>
      <c r="K197" s="531"/>
      <c r="L197" s="577"/>
      <c r="M197" s="530" t="s">
        <v>154</v>
      </c>
      <c r="N197" s="531"/>
      <c r="O197" s="577"/>
    </row>
    <row r="198" spans="1:15" ht="21" customHeight="1">
      <c r="A198" s="495"/>
      <c r="B198" s="495"/>
      <c r="C198" s="495"/>
      <c r="D198" s="620"/>
      <c r="E198" s="495"/>
      <c r="F198" s="495"/>
      <c r="G198" s="495"/>
      <c r="H198" s="598"/>
      <c r="I198" s="495"/>
      <c r="J198" s="268" t="s">
        <v>155</v>
      </c>
      <c r="K198" s="268" t="s">
        <v>157</v>
      </c>
      <c r="L198" s="268" t="s">
        <v>156</v>
      </c>
      <c r="M198" s="268" t="s">
        <v>101</v>
      </c>
      <c r="N198" s="268" t="s">
        <v>144</v>
      </c>
      <c r="O198" s="268" t="s">
        <v>16</v>
      </c>
    </row>
    <row r="199" spans="1:15" s="12" customFormat="1" ht="38.25" customHeight="1">
      <c r="A199" s="275">
        <v>4</v>
      </c>
      <c r="B199" s="275">
        <v>2</v>
      </c>
      <c r="C199" s="275">
        <v>2</v>
      </c>
      <c r="D199" s="275">
        <v>1</v>
      </c>
      <c r="E199" s="275">
        <v>5</v>
      </c>
      <c r="F199" s="275">
        <v>207</v>
      </c>
      <c r="G199" s="275"/>
      <c r="H199" s="275" t="s">
        <v>234</v>
      </c>
      <c r="I199" s="289" t="s">
        <v>235</v>
      </c>
      <c r="J199" s="285">
        <v>4800000</v>
      </c>
      <c r="K199" s="290">
        <v>3600000</v>
      </c>
      <c r="L199" s="290">
        <v>3600000</v>
      </c>
      <c r="M199" s="466">
        <v>71594194</v>
      </c>
      <c r="N199" s="466">
        <v>42050142.740000002</v>
      </c>
      <c r="O199" s="466">
        <v>42050142.740000002</v>
      </c>
    </row>
    <row r="200" spans="1:15" ht="19.95" customHeight="1">
      <c r="A200" s="578"/>
      <c r="B200" s="579"/>
      <c r="C200" s="579"/>
      <c r="D200" s="579"/>
      <c r="E200" s="579"/>
      <c r="F200" s="579"/>
      <c r="G200" s="579"/>
      <c r="H200" s="579"/>
      <c r="I200" s="579"/>
      <c r="J200" s="579"/>
      <c r="K200" s="579"/>
      <c r="L200" s="579"/>
      <c r="M200" s="579"/>
      <c r="N200" s="579"/>
      <c r="O200" s="580"/>
    </row>
    <row r="201" spans="1:15" ht="16.5" customHeight="1">
      <c r="A201" s="608" t="s">
        <v>480</v>
      </c>
      <c r="B201" s="609"/>
      <c r="C201" s="609"/>
      <c r="D201" s="609"/>
      <c r="E201" s="609"/>
      <c r="F201" s="609"/>
      <c r="G201" s="609"/>
      <c r="H201" s="609"/>
      <c r="I201" s="609"/>
      <c r="J201" s="609"/>
      <c r="K201" s="609"/>
      <c r="L201" s="609"/>
      <c r="M201" s="609"/>
      <c r="N201" s="609"/>
      <c r="O201" s="610"/>
    </row>
    <row r="202" spans="1:15" s="213" customFormat="1" ht="23.25" customHeight="1">
      <c r="A202" s="192"/>
      <c r="B202" s="193"/>
      <c r="C202" s="193"/>
      <c r="D202" s="193"/>
      <c r="E202" s="193"/>
      <c r="F202" s="193"/>
      <c r="G202" s="193"/>
      <c r="H202" s="193"/>
      <c r="I202" s="193"/>
      <c r="J202" s="193"/>
      <c r="K202" s="193"/>
      <c r="L202" s="193"/>
      <c r="M202" s="193"/>
      <c r="N202" s="193"/>
      <c r="O202" s="194"/>
    </row>
    <row r="203" spans="1:15" ht="21.9" customHeight="1">
      <c r="A203" s="587" t="s">
        <v>470</v>
      </c>
      <c r="B203" s="588"/>
      <c r="C203" s="588"/>
      <c r="D203" s="588"/>
      <c r="E203" s="588"/>
      <c r="F203" s="588"/>
      <c r="G203" s="588"/>
      <c r="H203" s="588"/>
      <c r="I203" s="588"/>
      <c r="J203" s="588"/>
      <c r="K203" s="588"/>
      <c r="L203" s="588"/>
      <c r="M203" s="588"/>
      <c r="N203" s="588"/>
      <c r="O203" s="589"/>
    </row>
    <row r="204" spans="1:15" ht="81" customHeight="1">
      <c r="A204" s="611" t="s">
        <v>561</v>
      </c>
      <c r="B204" s="612"/>
      <c r="C204" s="612"/>
      <c r="D204" s="612"/>
      <c r="E204" s="612"/>
      <c r="F204" s="612"/>
      <c r="G204" s="612"/>
      <c r="H204" s="612"/>
      <c r="I204" s="612"/>
      <c r="J204" s="612"/>
      <c r="K204" s="612"/>
      <c r="L204" s="612"/>
      <c r="M204" s="612"/>
      <c r="N204" s="612"/>
      <c r="O204" s="613"/>
    </row>
    <row r="205" spans="1:15" ht="33" customHeight="1">
      <c r="A205" s="192"/>
      <c r="B205" s="576"/>
      <c r="C205" s="576"/>
      <c r="D205" s="576"/>
      <c r="E205" s="576"/>
      <c r="F205" s="576"/>
      <c r="G205" s="576"/>
      <c r="H205" s="585"/>
      <c r="I205" s="585"/>
      <c r="J205" s="585"/>
      <c r="K205" s="585"/>
      <c r="L205" s="585"/>
      <c r="M205" s="585"/>
      <c r="N205" s="193"/>
      <c r="O205" s="194"/>
    </row>
    <row r="206" spans="1:15" ht="22.95" customHeight="1">
      <c r="A206" s="587" t="s">
        <v>696</v>
      </c>
      <c r="B206" s="588"/>
      <c r="C206" s="588"/>
      <c r="D206" s="588"/>
      <c r="E206" s="588"/>
      <c r="F206" s="588"/>
      <c r="G206" s="588"/>
      <c r="H206" s="588"/>
      <c r="I206" s="588"/>
      <c r="J206" s="588"/>
      <c r="K206" s="588"/>
      <c r="L206" s="588"/>
      <c r="M206" s="588"/>
      <c r="N206" s="588"/>
      <c r="O206" s="589"/>
    </row>
    <row r="207" spans="1:15" ht="21.9" customHeight="1">
      <c r="A207" s="201"/>
      <c r="B207" s="202"/>
      <c r="C207" s="202"/>
      <c r="D207" s="202"/>
      <c r="E207" s="202"/>
      <c r="F207" s="202"/>
      <c r="G207" s="202"/>
      <c r="H207" s="202"/>
      <c r="I207" s="202"/>
      <c r="J207" s="202"/>
      <c r="K207" s="202"/>
      <c r="L207" s="202"/>
      <c r="M207" s="202"/>
      <c r="N207" s="202"/>
      <c r="O207" s="203"/>
    </row>
    <row r="208" spans="1:15" ht="21.9" customHeight="1">
      <c r="A208" s="472"/>
      <c r="B208" s="472"/>
      <c r="C208" s="472"/>
      <c r="D208" s="472"/>
      <c r="E208" s="472"/>
      <c r="F208" s="472"/>
      <c r="G208" s="472"/>
      <c r="H208" s="472"/>
      <c r="I208" s="472"/>
      <c r="J208" s="472"/>
      <c r="K208" s="472"/>
      <c r="L208" s="472"/>
      <c r="M208" s="472"/>
      <c r="N208" s="472"/>
      <c r="O208" s="472"/>
    </row>
    <row r="209" spans="1:15" ht="21.9" customHeight="1">
      <c r="A209" s="417"/>
      <c r="B209" s="417"/>
      <c r="C209" s="417"/>
      <c r="D209" s="417"/>
      <c r="E209" s="417"/>
      <c r="F209" s="417"/>
      <c r="G209" s="417"/>
      <c r="H209" s="417"/>
      <c r="I209" s="417"/>
      <c r="J209" s="417"/>
      <c r="K209" s="417"/>
      <c r="L209" s="417"/>
      <c r="M209" s="417"/>
      <c r="N209" s="417"/>
      <c r="O209" s="417"/>
    </row>
    <row r="210" spans="1:15" ht="21.9" customHeight="1">
      <c r="A210" s="417"/>
      <c r="B210" s="417"/>
      <c r="C210" s="417"/>
      <c r="D210" s="417"/>
      <c r="E210" s="417"/>
      <c r="F210" s="417"/>
      <c r="G210" s="417"/>
      <c r="H210" s="417"/>
      <c r="I210" s="417"/>
      <c r="J210" s="417"/>
      <c r="K210" s="417"/>
      <c r="L210" s="417"/>
      <c r="M210" s="417"/>
      <c r="N210" s="417"/>
      <c r="O210" s="417"/>
    </row>
    <row r="211" spans="1:15" ht="21.9" customHeight="1">
      <c r="A211" s="417"/>
      <c r="B211" s="417"/>
      <c r="C211" s="417"/>
      <c r="D211" s="417"/>
      <c r="E211" s="417"/>
      <c r="F211" s="417"/>
      <c r="G211" s="417"/>
      <c r="H211" s="417"/>
      <c r="I211" s="417"/>
      <c r="J211" s="417"/>
      <c r="K211" s="417"/>
      <c r="L211" s="417"/>
      <c r="M211" s="417"/>
      <c r="N211" s="417"/>
      <c r="O211" s="417"/>
    </row>
    <row r="212" spans="1:15" s="12" customFormat="1" ht="21.9" customHeight="1">
      <c r="A212" s="417"/>
      <c r="B212" s="417"/>
      <c r="C212" s="417"/>
      <c r="D212" s="417"/>
      <c r="E212" s="417"/>
      <c r="F212" s="417"/>
      <c r="G212" s="417"/>
      <c r="H212" s="417"/>
      <c r="I212" s="417"/>
      <c r="J212" s="417"/>
      <c r="K212" s="417"/>
      <c r="L212" s="417"/>
      <c r="M212" s="417"/>
      <c r="N212" s="417"/>
      <c r="O212" s="417"/>
    </row>
    <row r="213" spans="1:15" s="12" customFormat="1" ht="21.9" customHeight="1">
      <c r="A213" s="417"/>
      <c r="B213" s="417"/>
      <c r="C213" s="417"/>
      <c r="D213" s="417"/>
      <c r="E213" s="417"/>
      <c r="F213" s="417"/>
      <c r="G213" s="417"/>
      <c r="H213" s="417"/>
      <c r="I213" s="417"/>
      <c r="J213" s="417"/>
      <c r="K213" s="417"/>
      <c r="L213" s="417"/>
      <c r="M213" s="417"/>
      <c r="N213" s="417"/>
      <c r="O213" s="417"/>
    </row>
    <row r="214" spans="1:15" s="12" customFormat="1" ht="21.9" customHeight="1">
      <c r="A214" s="417"/>
      <c r="B214" s="417"/>
      <c r="C214" s="417"/>
      <c r="D214" s="417"/>
      <c r="E214" s="417"/>
      <c r="F214" s="417"/>
      <c r="G214" s="417"/>
      <c r="H214" s="417"/>
      <c r="I214" s="417"/>
      <c r="J214" s="417"/>
      <c r="K214" s="417"/>
      <c r="L214" s="417"/>
      <c r="M214" s="417"/>
      <c r="N214" s="417"/>
      <c r="O214" s="417"/>
    </row>
    <row r="215" spans="1:15" s="12" customFormat="1" ht="21.9" customHeight="1">
      <c r="A215" s="417"/>
      <c r="B215" s="417"/>
      <c r="C215" s="417"/>
      <c r="D215" s="417"/>
      <c r="E215" s="417"/>
      <c r="F215" s="417"/>
      <c r="G215" s="417"/>
      <c r="H215" s="417"/>
      <c r="I215" s="417"/>
      <c r="J215" s="417"/>
      <c r="K215" s="417"/>
      <c r="L215" s="417"/>
      <c r="M215" s="417"/>
      <c r="N215" s="417"/>
      <c r="O215" s="417"/>
    </row>
    <row r="216" spans="1:15" s="12" customFormat="1" ht="21.9" customHeight="1">
      <c r="A216" s="417"/>
      <c r="B216" s="417"/>
      <c r="C216" s="417"/>
      <c r="D216" s="417"/>
      <c r="E216" s="417"/>
      <c r="F216" s="417"/>
      <c r="G216" s="417"/>
      <c r="H216" s="417"/>
      <c r="I216" s="417"/>
      <c r="J216" s="417"/>
      <c r="K216" s="417"/>
      <c r="L216" s="417"/>
      <c r="M216" s="417"/>
      <c r="N216" s="417"/>
      <c r="O216" s="417"/>
    </row>
    <row r="217" spans="1:15" s="12" customFormat="1" ht="21.9" customHeight="1">
      <c r="A217" s="417"/>
      <c r="B217" s="417"/>
      <c r="C217" s="417"/>
      <c r="D217" s="417"/>
      <c r="E217" s="417"/>
      <c r="F217" s="417"/>
      <c r="G217" s="417"/>
      <c r="H217" s="417"/>
      <c r="I217" s="417"/>
      <c r="J217" s="417"/>
      <c r="K217" s="417"/>
      <c r="L217" s="417"/>
      <c r="M217" s="417"/>
      <c r="N217" s="417"/>
      <c r="O217" s="417"/>
    </row>
    <row r="218" spans="1:15" s="12" customFormat="1" ht="21.9" customHeight="1">
      <c r="A218" s="417"/>
      <c r="B218" s="417"/>
      <c r="C218" s="417"/>
      <c r="D218" s="417"/>
      <c r="E218" s="417"/>
      <c r="F218" s="417"/>
      <c r="G218" s="417"/>
      <c r="H218" s="417"/>
      <c r="I218" s="417"/>
      <c r="J218" s="417"/>
      <c r="K218" s="417"/>
      <c r="L218" s="417"/>
      <c r="M218" s="417"/>
      <c r="N218" s="417"/>
      <c r="O218" s="417"/>
    </row>
    <row r="219" spans="1:15" s="12" customFormat="1" ht="21.9" customHeight="1">
      <c r="A219" s="205"/>
      <c r="B219" s="205"/>
      <c r="C219" s="205"/>
      <c r="D219" s="205"/>
      <c r="E219" s="205"/>
      <c r="F219" s="205"/>
      <c r="G219" s="205"/>
      <c r="H219" s="205"/>
      <c r="I219" s="205"/>
      <c r="J219" s="205"/>
      <c r="K219" s="205"/>
      <c r="L219" s="205"/>
      <c r="M219" s="205"/>
      <c r="N219" s="205"/>
      <c r="O219" s="205"/>
    </row>
    <row r="220" spans="1:15" ht="21.9" customHeight="1">
      <c r="A220" s="494" t="s">
        <v>94</v>
      </c>
      <c r="B220" s="494" t="s">
        <v>151</v>
      </c>
      <c r="C220" s="494" t="s">
        <v>42</v>
      </c>
      <c r="D220" s="619" t="s">
        <v>39</v>
      </c>
      <c r="E220" s="494" t="s">
        <v>40</v>
      </c>
      <c r="F220" s="494" t="s">
        <v>7</v>
      </c>
      <c r="G220" s="494" t="s">
        <v>82</v>
      </c>
      <c r="H220" s="601" t="s">
        <v>8</v>
      </c>
      <c r="I220" s="494" t="s">
        <v>152</v>
      </c>
      <c r="J220" s="530" t="s">
        <v>153</v>
      </c>
      <c r="K220" s="531"/>
      <c r="L220" s="577"/>
      <c r="M220" s="530" t="s">
        <v>154</v>
      </c>
      <c r="N220" s="531"/>
      <c r="O220" s="577"/>
    </row>
    <row r="221" spans="1:15" ht="28.2" customHeight="1">
      <c r="A221" s="495"/>
      <c r="B221" s="495"/>
      <c r="C221" s="495"/>
      <c r="D221" s="620"/>
      <c r="E221" s="495"/>
      <c r="F221" s="495"/>
      <c r="G221" s="495"/>
      <c r="H221" s="598"/>
      <c r="I221" s="495"/>
      <c r="J221" s="268" t="s">
        <v>155</v>
      </c>
      <c r="K221" s="268" t="s">
        <v>157</v>
      </c>
      <c r="L221" s="268" t="s">
        <v>156</v>
      </c>
      <c r="M221" s="268" t="s">
        <v>101</v>
      </c>
      <c r="N221" s="268" t="s">
        <v>144</v>
      </c>
      <c r="O221" s="268" t="s">
        <v>16</v>
      </c>
    </row>
    <row r="222" spans="1:15" s="12" customFormat="1" ht="25.5" customHeight="1">
      <c r="A222" s="275">
        <v>4</v>
      </c>
      <c r="B222" s="275">
        <v>2</v>
      </c>
      <c r="C222" s="275">
        <v>2</v>
      </c>
      <c r="D222" s="275">
        <v>1</v>
      </c>
      <c r="E222" s="275">
        <v>5</v>
      </c>
      <c r="F222" s="275">
        <v>208</v>
      </c>
      <c r="G222" s="275"/>
      <c r="H222" s="275" t="s">
        <v>562</v>
      </c>
      <c r="I222" s="275" t="s">
        <v>237</v>
      </c>
      <c r="J222" s="285">
        <v>15000</v>
      </c>
      <c r="K222" s="290">
        <v>11764</v>
      </c>
      <c r="L222" s="290">
        <v>11764</v>
      </c>
      <c r="M222" s="466">
        <v>514650</v>
      </c>
      <c r="N222" s="466">
        <v>202036.27</v>
      </c>
      <c r="O222" s="466">
        <v>202036.27</v>
      </c>
    </row>
    <row r="223" spans="1:15" ht="19.95" customHeight="1">
      <c r="A223" s="578"/>
      <c r="B223" s="579"/>
      <c r="C223" s="579"/>
      <c r="D223" s="579"/>
      <c r="E223" s="579"/>
      <c r="F223" s="579"/>
      <c r="G223" s="579"/>
      <c r="H223" s="579"/>
      <c r="I223" s="579"/>
      <c r="J223" s="579"/>
      <c r="K223" s="579"/>
      <c r="L223" s="579"/>
      <c r="M223" s="579"/>
      <c r="N223" s="579"/>
      <c r="O223" s="580"/>
    </row>
    <row r="224" spans="1:15" ht="16.5" customHeight="1">
      <c r="A224" s="608" t="s">
        <v>563</v>
      </c>
      <c r="B224" s="609"/>
      <c r="C224" s="609"/>
      <c r="D224" s="609"/>
      <c r="E224" s="609"/>
      <c r="F224" s="609"/>
      <c r="G224" s="609"/>
      <c r="H224" s="609"/>
      <c r="I224" s="609"/>
      <c r="J224" s="609"/>
      <c r="K224" s="609"/>
      <c r="L224" s="609"/>
      <c r="M224" s="609"/>
      <c r="N224" s="609"/>
      <c r="O224" s="610"/>
    </row>
    <row r="225" spans="1:15" s="213" customFormat="1" ht="23.25" customHeight="1">
      <c r="A225" s="237"/>
      <c r="B225" s="238"/>
      <c r="C225" s="238"/>
      <c r="D225" s="238"/>
      <c r="E225" s="238"/>
      <c r="F225" s="238"/>
      <c r="G225" s="238"/>
      <c r="H225" s="238"/>
      <c r="I225" s="238"/>
      <c r="J225" s="238"/>
      <c r="K225" s="238"/>
      <c r="L225" s="238"/>
      <c r="M225" s="238"/>
      <c r="N225" s="238"/>
      <c r="O225" s="239"/>
    </row>
    <row r="226" spans="1:15" ht="21.9" customHeight="1">
      <c r="A226" s="587" t="s">
        <v>470</v>
      </c>
      <c r="B226" s="588"/>
      <c r="C226" s="588"/>
      <c r="D226" s="588"/>
      <c r="E226" s="588"/>
      <c r="F226" s="588"/>
      <c r="G226" s="588"/>
      <c r="H226" s="588"/>
      <c r="I226" s="588"/>
      <c r="J226" s="588"/>
      <c r="K226" s="588"/>
      <c r="L226" s="588"/>
      <c r="M226" s="588"/>
      <c r="N226" s="588"/>
      <c r="O226" s="589"/>
    </row>
    <row r="227" spans="1:15" ht="93.75" customHeight="1">
      <c r="A227" s="611" t="s">
        <v>564</v>
      </c>
      <c r="B227" s="612"/>
      <c r="C227" s="612"/>
      <c r="D227" s="612"/>
      <c r="E227" s="612"/>
      <c r="F227" s="612"/>
      <c r="G227" s="612"/>
      <c r="H227" s="612"/>
      <c r="I227" s="612"/>
      <c r="J227" s="612"/>
      <c r="K227" s="612"/>
      <c r="L227" s="612"/>
      <c r="M227" s="612"/>
      <c r="N227" s="612"/>
      <c r="O227" s="613"/>
    </row>
    <row r="228" spans="1:15" ht="21.9" customHeight="1">
      <c r="A228" s="237"/>
      <c r="B228" s="576"/>
      <c r="C228" s="576"/>
      <c r="D228" s="576"/>
      <c r="E228" s="576"/>
      <c r="F228" s="576"/>
      <c r="G228" s="576"/>
      <c r="H228" s="585"/>
      <c r="I228" s="585"/>
      <c r="J228" s="585"/>
      <c r="K228" s="585"/>
      <c r="L228" s="585"/>
      <c r="M228" s="585"/>
      <c r="N228" s="238"/>
      <c r="O228" s="239"/>
    </row>
    <row r="229" spans="1:15" ht="24" customHeight="1">
      <c r="A229" s="587" t="s">
        <v>466</v>
      </c>
      <c r="B229" s="588"/>
      <c r="C229" s="588"/>
      <c r="D229" s="588"/>
      <c r="E229" s="588"/>
      <c r="F229" s="588"/>
      <c r="G229" s="588"/>
      <c r="H229" s="588"/>
      <c r="I229" s="588"/>
      <c r="J229" s="588"/>
      <c r="K229" s="588"/>
      <c r="L229" s="588"/>
      <c r="M229" s="588"/>
      <c r="N229" s="588"/>
      <c r="O229" s="589"/>
    </row>
    <row r="230" spans="1:15" ht="14.25" customHeight="1">
      <c r="A230" s="614" t="s">
        <v>467</v>
      </c>
      <c r="B230" s="615"/>
      <c r="C230" s="615"/>
      <c r="D230" s="615"/>
      <c r="E230" s="615"/>
      <c r="F230" s="615"/>
      <c r="G230" s="615"/>
      <c r="H230" s="615"/>
      <c r="I230" s="615"/>
      <c r="J230" s="615"/>
      <c r="K230" s="615"/>
      <c r="L230" s="615"/>
      <c r="M230" s="615"/>
      <c r="N230" s="615"/>
      <c r="O230" s="616"/>
    </row>
    <row r="231" spans="1:15" s="12" customFormat="1" ht="21.9" customHeight="1">
      <c r="A231" s="208"/>
      <c r="B231" s="209"/>
      <c r="C231" s="209"/>
      <c r="D231" s="209"/>
      <c r="E231" s="209"/>
      <c r="F231" s="209"/>
      <c r="G231" s="209"/>
      <c r="H231" s="209"/>
      <c r="I231" s="209"/>
      <c r="J231" s="209"/>
      <c r="K231" s="209"/>
      <c r="L231" s="209"/>
      <c r="M231" s="209"/>
      <c r="N231" s="209"/>
      <c r="O231" s="210"/>
    </row>
    <row r="232" spans="1:15" ht="21.9" customHeight="1">
      <c r="A232" s="472"/>
      <c r="B232" s="472"/>
      <c r="C232" s="472"/>
      <c r="D232" s="472"/>
      <c r="E232" s="472"/>
      <c r="F232" s="472"/>
      <c r="G232" s="472"/>
      <c r="H232" s="472"/>
      <c r="I232" s="472"/>
      <c r="J232" s="472"/>
      <c r="K232" s="472"/>
      <c r="L232" s="472"/>
      <c r="M232" s="472"/>
      <c r="N232" s="472"/>
      <c r="O232" s="472"/>
    </row>
    <row r="233" spans="1:15" ht="21.9" customHeight="1">
      <c r="A233" s="417"/>
      <c r="B233" s="417"/>
      <c r="C233" s="417"/>
      <c r="D233" s="417"/>
      <c r="E233" s="417"/>
      <c r="F233" s="417"/>
      <c r="G233" s="417"/>
      <c r="H233" s="417"/>
      <c r="I233" s="417"/>
      <c r="J233" s="417"/>
      <c r="K233" s="417"/>
      <c r="L233" s="417"/>
      <c r="M233" s="417"/>
      <c r="N233" s="417"/>
      <c r="O233" s="417"/>
    </row>
    <row r="234" spans="1:15" ht="21.9" customHeight="1">
      <c r="A234" s="417"/>
      <c r="B234" s="417"/>
      <c r="C234" s="417"/>
      <c r="D234" s="417"/>
      <c r="E234" s="417"/>
      <c r="F234" s="417"/>
      <c r="G234" s="417"/>
      <c r="H234" s="417"/>
      <c r="I234" s="417"/>
      <c r="J234" s="417"/>
      <c r="K234" s="417"/>
      <c r="L234" s="417"/>
      <c r="M234" s="417"/>
      <c r="N234" s="417"/>
      <c r="O234" s="417"/>
    </row>
    <row r="235" spans="1:15" s="12" customFormat="1" ht="21.9" customHeight="1">
      <c r="A235" s="417"/>
      <c r="B235" s="417"/>
      <c r="C235" s="417"/>
      <c r="D235" s="417"/>
      <c r="E235" s="417"/>
      <c r="F235" s="417"/>
      <c r="G235" s="417"/>
      <c r="H235" s="417"/>
      <c r="I235" s="417"/>
      <c r="J235" s="417"/>
      <c r="K235" s="417"/>
      <c r="L235" s="417"/>
      <c r="M235" s="417"/>
      <c r="N235" s="417"/>
      <c r="O235" s="417"/>
    </row>
    <row r="236" spans="1:15" s="12" customFormat="1" ht="21.9" customHeight="1">
      <c r="A236" s="417"/>
      <c r="B236" s="417"/>
      <c r="C236" s="417"/>
      <c r="D236" s="417"/>
      <c r="E236" s="417"/>
      <c r="F236" s="417"/>
      <c r="G236" s="417"/>
      <c r="H236" s="417"/>
      <c r="I236" s="417"/>
      <c r="J236" s="417"/>
      <c r="K236" s="417"/>
      <c r="L236" s="417"/>
      <c r="M236" s="417"/>
      <c r="N236" s="417"/>
      <c r="O236" s="417"/>
    </row>
    <row r="237" spans="1:15" s="12" customFormat="1" ht="21.9" customHeight="1">
      <c r="A237" s="417"/>
      <c r="B237" s="417"/>
      <c r="C237" s="417"/>
      <c r="D237" s="417"/>
      <c r="E237" s="417"/>
      <c r="F237" s="417"/>
      <c r="G237" s="417"/>
      <c r="H237" s="417"/>
      <c r="I237" s="417"/>
      <c r="J237" s="417"/>
      <c r="K237" s="417"/>
      <c r="L237" s="417"/>
      <c r="M237" s="417"/>
      <c r="N237" s="417"/>
      <c r="O237" s="417"/>
    </row>
    <row r="238" spans="1:15" s="12" customFormat="1" ht="21.9" customHeight="1">
      <c r="A238" s="417"/>
      <c r="B238" s="417"/>
      <c r="C238" s="417"/>
      <c r="D238" s="417"/>
      <c r="E238" s="417"/>
      <c r="F238" s="417"/>
      <c r="G238" s="417"/>
      <c r="H238" s="417"/>
      <c r="I238" s="417"/>
      <c r="J238" s="417"/>
      <c r="K238" s="417"/>
      <c r="L238" s="417"/>
      <c r="M238" s="417"/>
      <c r="N238" s="417"/>
      <c r="O238" s="417"/>
    </row>
    <row r="239" spans="1:15" s="12" customFormat="1" ht="21.9" customHeight="1">
      <c r="A239" s="417"/>
      <c r="B239" s="417"/>
      <c r="C239" s="417"/>
      <c r="D239" s="417"/>
      <c r="E239" s="417"/>
      <c r="F239" s="417"/>
      <c r="G239" s="417"/>
      <c r="H239" s="417"/>
      <c r="I239" s="417"/>
      <c r="J239" s="417"/>
      <c r="K239" s="417"/>
      <c r="L239" s="417"/>
      <c r="M239" s="417"/>
      <c r="N239" s="417"/>
      <c r="O239" s="417"/>
    </row>
    <row r="240" spans="1:15" s="12" customFormat="1" ht="21.9" customHeight="1">
      <c r="A240" s="417"/>
      <c r="B240" s="417"/>
      <c r="C240" s="417"/>
      <c r="D240" s="417"/>
      <c r="E240" s="417"/>
      <c r="F240" s="417"/>
      <c r="G240" s="417"/>
      <c r="H240" s="417"/>
      <c r="I240" s="417"/>
      <c r="J240" s="417"/>
      <c r="K240" s="417"/>
      <c r="L240" s="417"/>
      <c r="M240" s="417"/>
      <c r="N240" s="417"/>
      <c r="O240" s="417"/>
    </row>
    <row r="241" spans="1:15" s="12" customFormat="1" ht="21.9" customHeight="1">
      <c r="A241" s="417"/>
      <c r="B241" s="417"/>
      <c r="C241" s="417"/>
      <c r="D241" s="417"/>
      <c r="E241" s="417"/>
      <c r="F241" s="417"/>
      <c r="G241" s="417"/>
      <c r="H241" s="417"/>
      <c r="I241" s="417"/>
      <c r="J241" s="417"/>
      <c r="K241" s="417"/>
      <c r="L241" s="417"/>
      <c r="M241" s="417"/>
      <c r="N241" s="417"/>
      <c r="O241" s="417"/>
    </row>
    <row r="242" spans="1:15" s="12" customFormat="1" ht="21.9" customHeight="1">
      <c r="A242" s="420"/>
      <c r="B242" s="420"/>
      <c r="C242" s="420"/>
      <c r="D242" s="420"/>
      <c r="E242" s="420"/>
      <c r="F242" s="420"/>
      <c r="G242" s="420"/>
      <c r="H242" s="420"/>
      <c r="I242" s="420"/>
      <c r="J242" s="420"/>
      <c r="K242" s="420"/>
      <c r="L242" s="420"/>
      <c r="M242" s="420"/>
      <c r="N242" s="420"/>
      <c r="O242" s="420"/>
    </row>
    <row r="243" spans="1:15" s="12" customFormat="1" ht="34.200000000000003" customHeight="1">
      <c r="A243" s="425"/>
      <c r="B243" s="425"/>
      <c r="C243" s="425"/>
      <c r="D243" s="425"/>
      <c r="E243" s="425"/>
      <c r="F243" s="425"/>
      <c r="G243" s="425"/>
      <c r="H243" s="425"/>
      <c r="I243" s="425"/>
      <c r="J243" s="425"/>
      <c r="K243" s="425"/>
      <c r="L243" s="425"/>
      <c r="M243" s="425"/>
      <c r="N243" s="425"/>
      <c r="O243" s="425"/>
    </row>
    <row r="244" spans="1:15" ht="21.9" customHeight="1">
      <c r="A244" s="494" t="s">
        <v>94</v>
      </c>
      <c r="B244" s="494" t="s">
        <v>151</v>
      </c>
      <c r="C244" s="494" t="s">
        <v>42</v>
      </c>
      <c r="D244" s="619" t="s">
        <v>39</v>
      </c>
      <c r="E244" s="494" t="s">
        <v>40</v>
      </c>
      <c r="F244" s="494" t="s">
        <v>7</v>
      </c>
      <c r="G244" s="494" t="s">
        <v>82</v>
      </c>
      <c r="H244" s="601" t="s">
        <v>8</v>
      </c>
      <c r="I244" s="494" t="s">
        <v>152</v>
      </c>
      <c r="J244" s="530" t="s">
        <v>153</v>
      </c>
      <c r="K244" s="531"/>
      <c r="L244" s="577"/>
      <c r="M244" s="530" t="s">
        <v>154</v>
      </c>
      <c r="N244" s="531"/>
      <c r="O244" s="577"/>
    </row>
    <row r="245" spans="1:15" ht="23.4" customHeight="1">
      <c r="A245" s="495"/>
      <c r="B245" s="495"/>
      <c r="C245" s="495"/>
      <c r="D245" s="620"/>
      <c r="E245" s="495"/>
      <c r="F245" s="495"/>
      <c r="G245" s="495"/>
      <c r="H245" s="598"/>
      <c r="I245" s="495"/>
      <c r="J245" s="268" t="s">
        <v>155</v>
      </c>
      <c r="K245" s="268" t="s">
        <v>157</v>
      </c>
      <c r="L245" s="268" t="s">
        <v>156</v>
      </c>
      <c r="M245" s="268" t="s">
        <v>101</v>
      </c>
      <c r="N245" s="268" t="s">
        <v>144</v>
      </c>
      <c r="O245" s="268" t="s">
        <v>16</v>
      </c>
    </row>
    <row r="246" spans="1:15" s="12" customFormat="1" ht="29.25" customHeight="1">
      <c r="A246" s="275">
        <v>4</v>
      </c>
      <c r="B246" s="275">
        <v>7</v>
      </c>
      <c r="C246" s="275">
        <v>2</v>
      </c>
      <c r="D246" s="275">
        <v>1</v>
      </c>
      <c r="E246" s="275">
        <v>6</v>
      </c>
      <c r="F246" s="275">
        <v>209</v>
      </c>
      <c r="G246" s="275"/>
      <c r="H246" s="275" t="s">
        <v>565</v>
      </c>
      <c r="I246" s="275" t="s">
        <v>566</v>
      </c>
      <c r="J246" s="285">
        <v>100000</v>
      </c>
      <c r="K246" s="290">
        <v>81300</v>
      </c>
      <c r="L246" s="290">
        <v>81300</v>
      </c>
      <c r="M246" s="466">
        <v>27736</v>
      </c>
      <c r="N246" s="466">
        <v>812</v>
      </c>
      <c r="O246" s="466">
        <v>812</v>
      </c>
    </row>
    <row r="247" spans="1:15" ht="19.95" customHeight="1">
      <c r="A247" s="578"/>
      <c r="B247" s="579"/>
      <c r="C247" s="579"/>
      <c r="D247" s="579"/>
      <c r="E247" s="579"/>
      <c r="F247" s="579"/>
      <c r="G247" s="579"/>
      <c r="H247" s="579"/>
      <c r="I247" s="579"/>
      <c r="J247" s="579"/>
      <c r="K247" s="579"/>
      <c r="L247" s="579"/>
      <c r="M247" s="579"/>
      <c r="N247" s="579"/>
      <c r="O247" s="580"/>
    </row>
    <row r="248" spans="1:15" ht="26.25" customHeight="1">
      <c r="A248" s="608" t="s">
        <v>567</v>
      </c>
      <c r="B248" s="609"/>
      <c r="C248" s="609"/>
      <c r="D248" s="609"/>
      <c r="E248" s="609"/>
      <c r="F248" s="609"/>
      <c r="G248" s="609"/>
      <c r="H248" s="609"/>
      <c r="I248" s="609"/>
      <c r="J248" s="609"/>
      <c r="K248" s="609"/>
      <c r="L248" s="609"/>
      <c r="M248" s="609"/>
      <c r="N248" s="609"/>
      <c r="O248" s="610"/>
    </row>
    <row r="249" spans="1:15" s="213" customFormat="1" ht="23.25" customHeight="1">
      <c r="A249" s="260"/>
      <c r="B249" s="261"/>
      <c r="C249" s="261"/>
      <c r="D249" s="261"/>
      <c r="E249" s="261"/>
      <c r="F249" s="261"/>
      <c r="G249" s="261"/>
      <c r="H249" s="261"/>
      <c r="I249" s="261"/>
      <c r="J249" s="261"/>
      <c r="K249" s="261"/>
      <c r="L249" s="261"/>
      <c r="M249" s="261"/>
      <c r="N249" s="261"/>
      <c r="O249" s="262"/>
    </row>
    <row r="250" spans="1:15" ht="21.9" customHeight="1">
      <c r="A250" s="587" t="s">
        <v>470</v>
      </c>
      <c r="B250" s="588"/>
      <c r="C250" s="588"/>
      <c r="D250" s="588"/>
      <c r="E250" s="588"/>
      <c r="F250" s="588"/>
      <c r="G250" s="588"/>
      <c r="H250" s="588"/>
      <c r="I250" s="588"/>
      <c r="J250" s="588"/>
      <c r="K250" s="588"/>
      <c r="L250" s="588"/>
      <c r="M250" s="588"/>
      <c r="N250" s="588"/>
      <c r="O250" s="589"/>
    </row>
    <row r="251" spans="1:15" ht="51" customHeight="1">
      <c r="A251" s="611" t="s">
        <v>568</v>
      </c>
      <c r="B251" s="612"/>
      <c r="C251" s="612"/>
      <c r="D251" s="612"/>
      <c r="E251" s="612"/>
      <c r="F251" s="612"/>
      <c r="G251" s="612"/>
      <c r="H251" s="612"/>
      <c r="I251" s="612"/>
      <c r="J251" s="612"/>
      <c r="K251" s="612"/>
      <c r="L251" s="612"/>
      <c r="M251" s="612"/>
      <c r="N251" s="612"/>
      <c r="O251" s="613"/>
    </row>
    <row r="252" spans="1:15" ht="83.25" customHeight="1">
      <c r="A252" s="611" t="s">
        <v>569</v>
      </c>
      <c r="B252" s="612"/>
      <c r="C252" s="612"/>
      <c r="D252" s="612"/>
      <c r="E252" s="612"/>
      <c r="F252" s="612"/>
      <c r="G252" s="612"/>
      <c r="H252" s="612"/>
      <c r="I252" s="612"/>
      <c r="J252" s="612"/>
      <c r="K252" s="612"/>
      <c r="L252" s="612"/>
      <c r="M252" s="612"/>
      <c r="N252" s="612"/>
      <c r="O252" s="613"/>
    </row>
    <row r="253" spans="1:15" ht="24" customHeight="1">
      <c r="A253" s="587" t="s">
        <v>466</v>
      </c>
      <c r="B253" s="588"/>
      <c r="C253" s="588"/>
      <c r="D253" s="588"/>
      <c r="E253" s="588"/>
      <c r="F253" s="588"/>
      <c r="G253" s="588"/>
      <c r="H253" s="588"/>
      <c r="I253" s="588"/>
      <c r="J253" s="588"/>
      <c r="K253" s="588"/>
      <c r="L253" s="588"/>
      <c r="M253" s="588"/>
      <c r="N253" s="588"/>
      <c r="O253" s="589"/>
    </row>
    <row r="254" spans="1:15" ht="14.25" customHeight="1">
      <c r="A254" s="614" t="s">
        <v>467</v>
      </c>
      <c r="B254" s="615"/>
      <c r="C254" s="615"/>
      <c r="D254" s="615"/>
      <c r="E254" s="615"/>
      <c r="F254" s="615"/>
      <c r="G254" s="615"/>
      <c r="H254" s="615"/>
      <c r="I254" s="615"/>
      <c r="J254" s="615"/>
      <c r="K254" s="615"/>
      <c r="L254" s="615"/>
      <c r="M254" s="615"/>
      <c r="N254" s="615"/>
      <c r="O254" s="616"/>
    </row>
    <row r="255" spans="1:15" ht="21.9" customHeight="1">
      <c r="A255" s="263"/>
      <c r="B255" s="264"/>
      <c r="C255" s="264"/>
      <c r="D255" s="264"/>
      <c r="E255" s="264"/>
      <c r="F255" s="264"/>
      <c r="G255" s="264"/>
      <c r="H255" s="264"/>
      <c r="I255" s="264"/>
      <c r="J255" s="264"/>
      <c r="K255" s="264"/>
      <c r="L255" s="264"/>
      <c r="M255" s="264"/>
      <c r="N255" s="264"/>
      <c r="O255" s="265"/>
    </row>
    <row r="256" spans="1:15" ht="21.9" customHeight="1">
      <c r="A256" s="472"/>
      <c r="B256" s="472"/>
      <c r="C256" s="472"/>
      <c r="D256" s="472"/>
      <c r="E256" s="472"/>
      <c r="F256" s="472"/>
      <c r="G256" s="472"/>
      <c r="H256" s="472"/>
      <c r="I256" s="472"/>
      <c r="J256" s="472"/>
      <c r="K256" s="472"/>
      <c r="L256" s="472"/>
      <c r="M256" s="472"/>
      <c r="N256" s="472"/>
      <c r="O256" s="472"/>
    </row>
    <row r="257" spans="1:15" ht="21.9" customHeight="1">
      <c r="A257" s="417"/>
      <c r="B257" s="417"/>
      <c r="C257" s="417"/>
      <c r="D257" s="417"/>
      <c r="E257" s="417"/>
      <c r="F257" s="417"/>
      <c r="G257" s="417"/>
      <c r="H257" s="417"/>
      <c r="I257" s="417"/>
      <c r="J257" s="417"/>
      <c r="K257" s="417"/>
      <c r="L257" s="417"/>
      <c r="M257" s="417"/>
      <c r="N257" s="417"/>
      <c r="O257" s="417"/>
    </row>
    <row r="258" spans="1:15" ht="21.9" customHeight="1">
      <c r="A258" s="417"/>
      <c r="B258" s="417"/>
      <c r="C258" s="417"/>
      <c r="D258" s="417"/>
      <c r="E258" s="417"/>
      <c r="F258" s="417"/>
      <c r="G258" s="417"/>
      <c r="H258" s="417"/>
      <c r="I258" s="417"/>
      <c r="J258" s="417"/>
      <c r="K258" s="417"/>
      <c r="L258" s="417"/>
      <c r="M258" s="417"/>
      <c r="N258" s="417"/>
      <c r="O258" s="417"/>
    </row>
    <row r="259" spans="1:15" ht="21.9" customHeight="1">
      <c r="A259" s="417"/>
      <c r="B259" s="417"/>
      <c r="C259" s="417"/>
      <c r="D259" s="417"/>
      <c r="E259" s="417"/>
      <c r="F259" s="417"/>
      <c r="G259" s="417"/>
      <c r="H259" s="417"/>
      <c r="I259" s="417"/>
      <c r="J259" s="417"/>
      <c r="K259" s="417"/>
      <c r="L259" s="417"/>
      <c r="M259" s="417"/>
      <c r="N259" s="417"/>
      <c r="O259" s="417"/>
    </row>
    <row r="260" spans="1:15" ht="21.9" customHeight="1">
      <c r="A260" s="417"/>
      <c r="B260" s="417"/>
      <c r="C260" s="417"/>
      <c r="D260" s="417"/>
      <c r="E260" s="417"/>
      <c r="F260" s="417"/>
      <c r="G260" s="417"/>
      <c r="H260" s="417"/>
      <c r="I260" s="417"/>
      <c r="J260" s="417"/>
      <c r="K260" s="417"/>
      <c r="L260" s="417"/>
      <c r="M260" s="417"/>
      <c r="N260" s="417"/>
      <c r="O260" s="417"/>
    </row>
    <row r="261" spans="1:15" ht="21.9" customHeight="1">
      <c r="A261" s="417"/>
      <c r="B261" s="417"/>
      <c r="C261" s="417"/>
      <c r="D261" s="417"/>
      <c r="E261" s="417"/>
      <c r="F261" s="417"/>
      <c r="G261" s="417"/>
      <c r="H261" s="417"/>
      <c r="I261" s="417"/>
      <c r="J261" s="417"/>
      <c r="K261" s="417"/>
      <c r="L261" s="417"/>
      <c r="M261" s="417"/>
      <c r="N261" s="417"/>
      <c r="O261" s="417"/>
    </row>
    <row r="262" spans="1:15" ht="21.9" customHeight="1">
      <c r="A262" s="417"/>
      <c r="B262" s="417"/>
      <c r="C262" s="417"/>
      <c r="D262" s="417"/>
      <c r="E262" s="417"/>
      <c r="F262" s="417"/>
      <c r="G262" s="417"/>
      <c r="H262" s="417"/>
      <c r="I262" s="417"/>
      <c r="J262" s="417"/>
      <c r="K262" s="417"/>
      <c r="L262" s="417"/>
      <c r="M262" s="417"/>
      <c r="N262" s="417"/>
      <c r="O262" s="417"/>
    </row>
    <row r="263" spans="1:15" ht="21.9" customHeight="1">
      <c r="A263" s="417"/>
      <c r="B263" s="417"/>
      <c r="C263" s="417"/>
      <c r="D263" s="417"/>
      <c r="E263" s="417"/>
      <c r="F263" s="417"/>
      <c r="G263" s="417"/>
      <c r="H263" s="417"/>
      <c r="I263" s="417"/>
      <c r="J263" s="417"/>
      <c r="K263" s="417"/>
      <c r="L263" s="417"/>
      <c r="M263" s="417"/>
      <c r="N263" s="417"/>
      <c r="O263" s="417"/>
    </row>
    <row r="264" spans="1:15" ht="21.9" customHeight="1">
      <c r="A264" s="215"/>
      <c r="B264" s="215"/>
      <c r="C264" s="215"/>
      <c r="D264" s="215"/>
      <c r="E264" s="215"/>
      <c r="F264" s="215"/>
      <c r="G264" s="215"/>
      <c r="H264" s="215"/>
      <c r="I264" s="215"/>
      <c r="J264" s="215"/>
      <c r="K264" s="215"/>
      <c r="L264" s="215"/>
      <c r="M264" s="215"/>
      <c r="N264" s="215"/>
      <c r="O264" s="215"/>
    </row>
    <row r="265" spans="1:15" ht="21.9" customHeight="1">
      <c r="A265" s="215"/>
      <c r="B265" s="215"/>
      <c r="C265" s="215"/>
      <c r="D265" s="215"/>
      <c r="E265" s="215"/>
      <c r="F265" s="215"/>
      <c r="G265" s="215"/>
      <c r="H265" s="215"/>
      <c r="I265" s="215"/>
      <c r="J265" s="215"/>
      <c r="K265" s="215"/>
      <c r="L265" s="215"/>
      <c r="M265" s="215"/>
      <c r="N265" s="215"/>
      <c r="O265" s="215"/>
    </row>
    <row r="266" spans="1:15" ht="21.9" customHeight="1">
      <c r="A266" s="217"/>
      <c r="B266" s="217"/>
      <c r="C266" s="217"/>
      <c r="D266" s="217"/>
      <c r="E266" s="217"/>
      <c r="F266" s="217"/>
      <c r="G266" s="217"/>
      <c r="H266" s="217"/>
      <c r="I266" s="217"/>
      <c r="J266" s="217"/>
      <c r="K266" s="217"/>
      <c r="L266" s="217"/>
      <c r="M266" s="217"/>
      <c r="N266" s="217"/>
      <c r="O266" s="217"/>
    </row>
    <row r="267" spans="1:15" s="12" customFormat="1" ht="21.9" customHeight="1">
      <c r="A267" s="596" t="s">
        <v>94</v>
      </c>
      <c r="B267" s="596" t="s">
        <v>151</v>
      </c>
      <c r="C267" s="596" t="s">
        <v>42</v>
      </c>
      <c r="D267" s="596" t="s">
        <v>39</v>
      </c>
      <c r="E267" s="596" t="s">
        <v>40</v>
      </c>
      <c r="F267" s="596" t="s">
        <v>7</v>
      </c>
      <c r="G267" s="596" t="s">
        <v>82</v>
      </c>
      <c r="H267" s="597" t="s">
        <v>8</v>
      </c>
      <c r="I267" s="596" t="s">
        <v>152</v>
      </c>
      <c r="J267" s="598" t="s">
        <v>153</v>
      </c>
      <c r="K267" s="599"/>
      <c r="L267" s="600"/>
      <c r="M267" s="598" t="s">
        <v>154</v>
      </c>
      <c r="N267" s="599"/>
      <c r="O267" s="600"/>
    </row>
    <row r="268" spans="1:15" s="12" customFormat="1" ht="21.9" customHeight="1">
      <c r="A268" s="495"/>
      <c r="B268" s="495"/>
      <c r="C268" s="495"/>
      <c r="D268" s="495"/>
      <c r="E268" s="495"/>
      <c r="F268" s="495"/>
      <c r="G268" s="495"/>
      <c r="H268" s="598"/>
      <c r="I268" s="495"/>
      <c r="J268" s="268" t="s">
        <v>155</v>
      </c>
      <c r="K268" s="268" t="s">
        <v>157</v>
      </c>
      <c r="L268" s="268" t="s">
        <v>156</v>
      </c>
      <c r="M268" s="268" t="s">
        <v>101</v>
      </c>
      <c r="N268" s="268" t="s">
        <v>144</v>
      </c>
      <c r="O268" s="268" t="s">
        <v>16</v>
      </c>
    </row>
    <row r="269" spans="1:15" s="12" customFormat="1" ht="42" customHeight="1">
      <c r="A269" s="274" t="s">
        <v>474</v>
      </c>
      <c r="B269" s="275">
        <v>1</v>
      </c>
      <c r="C269" s="274" t="s">
        <v>475</v>
      </c>
      <c r="D269" s="274" t="s">
        <v>475</v>
      </c>
      <c r="E269" s="274" t="s">
        <v>463</v>
      </c>
      <c r="F269" s="274" t="s">
        <v>593</v>
      </c>
      <c r="G269" s="274"/>
      <c r="H269" s="273" t="s">
        <v>242</v>
      </c>
      <c r="I269" s="274" t="s">
        <v>186</v>
      </c>
      <c r="J269" s="276">
        <v>4</v>
      </c>
      <c r="K269" s="276">
        <v>1</v>
      </c>
      <c r="L269" s="276">
        <v>1</v>
      </c>
      <c r="M269" s="466">
        <v>10310868</v>
      </c>
      <c r="N269" s="466">
        <v>5989113.209999999</v>
      </c>
      <c r="O269" s="466">
        <v>5974577.8399999989</v>
      </c>
    </row>
    <row r="270" spans="1:15" s="12" customFormat="1" ht="31.5" customHeight="1">
      <c r="A270" s="578"/>
      <c r="B270" s="579"/>
      <c r="C270" s="579"/>
      <c r="D270" s="579"/>
      <c r="E270" s="579"/>
      <c r="F270" s="579"/>
      <c r="G270" s="579"/>
      <c r="H270" s="579"/>
      <c r="I270" s="579"/>
      <c r="J270" s="579"/>
      <c r="K270" s="579"/>
      <c r="L270" s="579"/>
      <c r="M270" s="579"/>
      <c r="N270" s="579"/>
      <c r="O270" s="580"/>
    </row>
    <row r="271" spans="1:15" s="12" customFormat="1" ht="30.75" customHeight="1">
      <c r="A271" s="581" t="s">
        <v>594</v>
      </c>
      <c r="B271" s="582"/>
      <c r="C271" s="582"/>
      <c r="D271" s="582"/>
      <c r="E271" s="582"/>
      <c r="F271" s="582"/>
      <c r="G271" s="582"/>
      <c r="H271" s="582"/>
      <c r="I271" s="582"/>
      <c r="J271" s="582"/>
      <c r="K271" s="582"/>
      <c r="L271" s="582"/>
      <c r="M271" s="582"/>
      <c r="N271" s="582"/>
      <c r="O271" s="583"/>
    </row>
    <row r="272" spans="1:15" ht="32.25" customHeight="1">
      <c r="A272" s="584" t="s">
        <v>595</v>
      </c>
      <c r="B272" s="585"/>
      <c r="C272" s="585"/>
      <c r="D272" s="585"/>
      <c r="E272" s="585"/>
      <c r="F272" s="585"/>
      <c r="G272" s="585"/>
      <c r="H272" s="585"/>
      <c r="I272" s="585"/>
      <c r="J272" s="585"/>
      <c r="K272" s="585"/>
      <c r="L272" s="585"/>
      <c r="M272" s="585"/>
      <c r="N272" s="585"/>
      <c r="O272" s="586"/>
    </row>
    <row r="273" spans="1:15" ht="19.95" customHeight="1">
      <c r="A273" s="587" t="s">
        <v>470</v>
      </c>
      <c r="B273" s="588"/>
      <c r="C273" s="588"/>
      <c r="D273" s="588"/>
      <c r="E273" s="588"/>
      <c r="F273" s="588"/>
      <c r="G273" s="588"/>
      <c r="H273" s="588"/>
      <c r="I273" s="588"/>
      <c r="J273" s="588"/>
      <c r="K273" s="588"/>
      <c r="L273" s="588"/>
      <c r="M273" s="588"/>
      <c r="N273" s="588"/>
      <c r="O273" s="589"/>
    </row>
    <row r="274" spans="1:15" s="473" customFormat="1" ht="34.200000000000003" customHeight="1">
      <c r="A274" s="590" t="s">
        <v>697</v>
      </c>
      <c r="B274" s="591"/>
      <c r="C274" s="591"/>
      <c r="D274" s="591"/>
      <c r="E274" s="591"/>
      <c r="F274" s="591"/>
      <c r="G274" s="591"/>
      <c r="H274" s="591"/>
      <c r="I274" s="591"/>
      <c r="J274" s="591"/>
      <c r="K274" s="591"/>
      <c r="L274" s="591"/>
      <c r="M274" s="591"/>
      <c r="N274" s="591"/>
      <c r="O274" s="592"/>
    </row>
    <row r="275" spans="1:15" ht="16.95" customHeight="1">
      <c r="A275" s="260"/>
      <c r="B275" s="261"/>
      <c r="C275" s="261"/>
      <c r="D275" s="261"/>
      <c r="E275" s="261"/>
      <c r="F275" s="261"/>
      <c r="G275" s="261"/>
      <c r="H275" s="261"/>
      <c r="I275" s="261"/>
      <c r="J275" s="261"/>
      <c r="K275" s="261"/>
      <c r="L275" s="261"/>
      <c r="M275" s="261"/>
      <c r="N275" s="261"/>
      <c r="O275" s="262"/>
    </row>
    <row r="276" spans="1:15" ht="28.2" customHeight="1">
      <c r="A276" s="587" t="s">
        <v>466</v>
      </c>
      <c r="B276" s="588"/>
      <c r="C276" s="588"/>
      <c r="D276" s="588"/>
      <c r="E276" s="588"/>
      <c r="F276" s="588"/>
      <c r="G276" s="588"/>
      <c r="H276" s="588"/>
      <c r="I276" s="588"/>
      <c r="J276" s="588"/>
      <c r="K276" s="588"/>
      <c r="L276" s="588"/>
      <c r="M276" s="588"/>
      <c r="N276" s="588"/>
      <c r="O276" s="589"/>
    </row>
    <row r="277" spans="1:15" ht="38.25" customHeight="1">
      <c r="A277" s="593" t="s">
        <v>596</v>
      </c>
      <c r="B277" s="594"/>
      <c r="C277" s="594"/>
      <c r="D277" s="594"/>
      <c r="E277" s="594"/>
      <c r="F277" s="594"/>
      <c r="G277" s="594"/>
      <c r="H277" s="594"/>
      <c r="I277" s="594"/>
      <c r="J277" s="594"/>
      <c r="K277" s="594"/>
      <c r="L277" s="594"/>
      <c r="M277" s="594"/>
      <c r="N277" s="594"/>
      <c r="O277" s="595"/>
    </row>
    <row r="278" spans="1:15" ht="24" customHeight="1">
      <c r="A278" s="471"/>
      <c r="B278" s="471"/>
      <c r="C278" s="471"/>
      <c r="D278" s="471"/>
      <c r="E278" s="471"/>
      <c r="F278" s="471"/>
      <c r="G278" s="471"/>
      <c r="H278" s="471"/>
      <c r="I278" s="471"/>
      <c r="J278" s="471"/>
      <c r="K278" s="471"/>
      <c r="L278" s="471"/>
      <c r="M278" s="471"/>
      <c r="N278" s="471"/>
      <c r="O278" s="471"/>
    </row>
    <row r="279" spans="1:15" ht="21.9" customHeight="1">
      <c r="A279" s="420"/>
      <c r="B279" s="420"/>
      <c r="C279" s="420"/>
      <c r="D279" s="420"/>
      <c r="E279" s="420"/>
      <c r="F279" s="420"/>
      <c r="G279" s="420"/>
      <c r="H279" s="420"/>
      <c r="I279" s="420"/>
      <c r="J279" s="420"/>
      <c r="K279" s="420"/>
      <c r="L279" s="420"/>
      <c r="M279" s="420"/>
      <c r="N279" s="420"/>
      <c r="O279" s="420"/>
    </row>
    <row r="280" spans="1:15" ht="21.9" customHeight="1">
      <c r="A280" s="420"/>
      <c r="B280" s="420"/>
      <c r="C280" s="420"/>
      <c r="D280" s="420"/>
      <c r="E280" s="420"/>
      <c r="F280" s="420"/>
      <c r="G280" s="420"/>
      <c r="H280" s="420"/>
      <c r="I280" s="420"/>
      <c r="J280" s="420"/>
      <c r="K280" s="420"/>
      <c r="L280" s="420"/>
      <c r="M280" s="420"/>
      <c r="N280" s="420"/>
      <c r="O280" s="420"/>
    </row>
    <row r="281" spans="1:15" s="12" customFormat="1" ht="21.9" customHeight="1">
      <c r="A281" s="420"/>
      <c r="B281" s="420"/>
      <c r="C281" s="420"/>
      <c r="D281" s="420"/>
      <c r="E281" s="420"/>
      <c r="F281" s="420"/>
      <c r="G281" s="420"/>
      <c r="H281" s="420"/>
      <c r="I281" s="420"/>
      <c r="J281" s="420"/>
      <c r="K281" s="420"/>
      <c r="L281" s="420"/>
      <c r="M281" s="420"/>
      <c r="N281" s="420"/>
      <c r="O281" s="420"/>
    </row>
    <row r="282" spans="1:15" s="12" customFormat="1" ht="21.9" customHeight="1">
      <c r="A282" s="420"/>
      <c r="B282" s="420"/>
      <c r="C282" s="420"/>
      <c r="D282" s="420"/>
      <c r="E282" s="420"/>
      <c r="F282" s="420"/>
      <c r="G282" s="420"/>
      <c r="H282" s="420"/>
      <c r="I282" s="420"/>
      <c r="J282" s="420"/>
      <c r="K282" s="420"/>
      <c r="L282" s="420"/>
      <c r="M282" s="420"/>
      <c r="N282" s="420"/>
      <c r="O282" s="420"/>
    </row>
    <row r="283" spans="1:15" s="12" customFormat="1" ht="21.9" customHeight="1">
      <c r="A283" s="420"/>
      <c r="B283" s="420"/>
      <c r="C283" s="420"/>
      <c r="D283" s="420"/>
      <c r="E283" s="420"/>
      <c r="F283" s="420"/>
      <c r="G283" s="420"/>
      <c r="H283" s="420"/>
      <c r="I283" s="420"/>
      <c r="J283" s="420"/>
      <c r="K283" s="420"/>
      <c r="L283" s="420"/>
      <c r="M283" s="420"/>
      <c r="N283" s="420"/>
      <c r="O283" s="420"/>
    </row>
    <row r="284" spans="1:15" s="12" customFormat="1" ht="21.9" customHeight="1">
      <c r="A284" s="420"/>
      <c r="B284" s="420"/>
      <c r="C284" s="420"/>
      <c r="D284" s="420"/>
      <c r="E284" s="420"/>
      <c r="F284" s="420"/>
      <c r="G284" s="420"/>
      <c r="H284" s="420"/>
      <c r="I284" s="420"/>
      <c r="J284" s="420"/>
      <c r="K284" s="420"/>
      <c r="L284" s="420"/>
      <c r="M284" s="420"/>
      <c r="N284" s="420"/>
      <c r="O284" s="420"/>
    </row>
    <row r="285" spans="1:15" s="12" customFormat="1" ht="21.9" customHeight="1">
      <c r="A285" s="420"/>
      <c r="B285" s="420"/>
      <c r="C285" s="420"/>
      <c r="D285" s="420"/>
      <c r="E285" s="420"/>
      <c r="F285" s="420"/>
      <c r="G285" s="420"/>
      <c r="H285" s="420"/>
      <c r="I285" s="420"/>
      <c r="J285" s="420"/>
      <c r="K285" s="420"/>
      <c r="L285" s="420"/>
      <c r="M285" s="420"/>
      <c r="N285" s="420"/>
      <c r="O285" s="420"/>
    </row>
    <row r="286" spans="1:15" s="12" customFormat="1" ht="21.9" customHeight="1">
      <c r="A286" s="420"/>
      <c r="B286" s="420"/>
      <c r="C286" s="420"/>
      <c r="D286" s="420"/>
      <c r="E286" s="420"/>
      <c r="F286" s="420"/>
      <c r="G286" s="420"/>
      <c r="H286" s="420"/>
      <c r="I286" s="420"/>
      <c r="J286" s="420"/>
      <c r="K286" s="420"/>
      <c r="L286" s="420"/>
      <c r="M286" s="420"/>
      <c r="N286" s="420"/>
      <c r="O286" s="420"/>
    </row>
    <row r="287" spans="1:15" s="12" customFormat="1" ht="21.9" customHeight="1">
      <c r="A287" s="420"/>
      <c r="B287" s="420"/>
      <c r="C287" s="420"/>
      <c r="D287" s="420"/>
      <c r="E287" s="420"/>
      <c r="F287" s="420"/>
      <c r="G287" s="420"/>
      <c r="H287" s="420"/>
      <c r="I287" s="420"/>
      <c r="J287" s="420"/>
      <c r="K287" s="420"/>
      <c r="L287" s="420"/>
      <c r="M287" s="420"/>
      <c r="N287" s="420"/>
      <c r="O287" s="420"/>
    </row>
    <row r="288" spans="1:15" s="12" customFormat="1" ht="21.9" customHeight="1">
      <c r="A288" s="420"/>
      <c r="B288" s="420"/>
      <c r="C288" s="420"/>
      <c r="D288" s="420"/>
      <c r="E288" s="420"/>
      <c r="F288" s="420"/>
      <c r="G288" s="420"/>
      <c r="H288" s="420"/>
      <c r="I288" s="420"/>
      <c r="J288" s="420"/>
      <c r="K288" s="420"/>
      <c r="L288" s="420"/>
      <c r="M288" s="420"/>
      <c r="N288" s="420"/>
      <c r="O288" s="420"/>
    </row>
    <row r="289" spans="1:15" s="12" customFormat="1" ht="21.9" customHeight="1">
      <c r="A289" s="420"/>
      <c r="B289" s="420"/>
      <c r="C289" s="420"/>
      <c r="D289" s="420"/>
      <c r="E289" s="420"/>
      <c r="F289" s="420"/>
      <c r="G289" s="420"/>
      <c r="H289" s="420"/>
      <c r="I289" s="420"/>
      <c r="J289" s="420"/>
      <c r="K289" s="420"/>
      <c r="L289" s="420"/>
      <c r="M289" s="420"/>
      <c r="N289" s="420"/>
      <c r="O289" s="420"/>
    </row>
    <row r="290" spans="1:15" s="12" customFormat="1" ht="28.2" customHeight="1">
      <c r="A290" s="217"/>
      <c r="B290" s="217"/>
      <c r="C290" s="217"/>
      <c r="D290" s="217"/>
      <c r="E290" s="217"/>
      <c r="F290" s="217"/>
      <c r="G290" s="217"/>
      <c r="H290" s="217"/>
      <c r="I290" s="217"/>
      <c r="J290" s="217"/>
      <c r="K290" s="217"/>
      <c r="L290" s="217"/>
      <c r="M290" s="217"/>
      <c r="N290" s="217"/>
      <c r="O290" s="217"/>
    </row>
    <row r="291" spans="1:15" s="12" customFormat="1" ht="21.9" customHeight="1">
      <c r="A291" s="494" t="s">
        <v>94</v>
      </c>
      <c r="B291" s="494" t="s">
        <v>151</v>
      </c>
      <c r="C291" s="494" t="s">
        <v>42</v>
      </c>
      <c r="D291" s="494" t="s">
        <v>39</v>
      </c>
      <c r="E291" s="494" t="s">
        <v>40</v>
      </c>
      <c r="F291" s="494" t="s">
        <v>7</v>
      </c>
      <c r="G291" s="494" t="s">
        <v>82</v>
      </c>
      <c r="H291" s="601" t="s">
        <v>8</v>
      </c>
      <c r="I291" s="494" t="s">
        <v>152</v>
      </c>
      <c r="J291" s="530" t="s">
        <v>153</v>
      </c>
      <c r="K291" s="531"/>
      <c r="L291" s="577"/>
      <c r="M291" s="530" t="s">
        <v>154</v>
      </c>
      <c r="N291" s="531"/>
      <c r="O291" s="577"/>
    </row>
    <row r="292" spans="1:15" s="12" customFormat="1" ht="21.9" customHeight="1">
      <c r="A292" s="495"/>
      <c r="B292" s="495"/>
      <c r="C292" s="495"/>
      <c r="D292" s="495"/>
      <c r="E292" s="495"/>
      <c r="F292" s="495"/>
      <c r="G292" s="495"/>
      <c r="H292" s="598"/>
      <c r="I292" s="495"/>
      <c r="J292" s="268" t="s">
        <v>155</v>
      </c>
      <c r="K292" s="268" t="s">
        <v>157</v>
      </c>
      <c r="L292" s="268" t="s">
        <v>156</v>
      </c>
      <c r="M292" s="268" t="s">
        <v>101</v>
      </c>
      <c r="N292" s="268" t="s">
        <v>144</v>
      </c>
      <c r="O292" s="268" t="s">
        <v>16</v>
      </c>
    </row>
    <row r="293" spans="1:15" s="12" customFormat="1" ht="31.5" customHeight="1">
      <c r="A293" s="274" t="s">
        <v>474</v>
      </c>
      <c r="B293" s="275">
        <v>2</v>
      </c>
      <c r="C293" s="274" t="s">
        <v>475</v>
      </c>
      <c r="D293" s="274" t="s">
        <v>475</v>
      </c>
      <c r="E293" s="274" t="s">
        <v>463</v>
      </c>
      <c r="F293" s="274" t="s">
        <v>597</v>
      </c>
      <c r="G293" s="274"/>
      <c r="H293" s="273" t="s">
        <v>598</v>
      </c>
      <c r="I293" s="274" t="s">
        <v>481</v>
      </c>
      <c r="J293" s="276">
        <v>40000</v>
      </c>
      <c r="K293" s="276">
        <v>25000</v>
      </c>
      <c r="L293" s="276">
        <v>67400</v>
      </c>
      <c r="M293" s="466">
        <v>153735552</v>
      </c>
      <c r="N293" s="466">
        <v>57417611.710000001</v>
      </c>
      <c r="O293" s="466">
        <v>57417611.710000001</v>
      </c>
    </row>
    <row r="294" spans="1:15" s="12" customFormat="1" ht="21.9" customHeight="1">
      <c r="A294" s="578"/>
      <c r="B294" s="579"/>
      <c r="C294" s="579"/>
      <c r="D294" s="579"/>
      <c r="E294" s="579"/>
      <c r="F294" s="579"/>
      <c r="G294" s="579"/>
      <c r="H294" s="579"/>
      <c r="I294" s="579"/>
      <c r="J294" s="579"/>
      <c r="K294" s="579"/>
      <c r="L294" s="579"/>
      <c r="M294" s="579"/>
      <c r="N294" s="579"/>
      <c r="O294" s="580"/>
    </row>
    <row r="295" spans="1:15" s="12" customFormat="1" ht="42.75" customHeight="1">
      <c r="A295" s="581" t="s">
        <v>599</v>
      </c>
      <c r="B295" s="582"/>
      <c r="C295" s="582"/>
      <c r="D295" s="582"/>
      <c r="E295" s="582"/>
      <c r="F295" s="582"/>
      <c r="G295" s="582"/>
      <c r="H295" s="582"/>
      <c r="I295" s="582"/>
      <c r="J295" s="582"/>
      <c r="K295" s="582"/>
      <c r="L295" s="582"/>
      <c r="M295" s="582"/>
      <c r="N295" s="582"/>
      <c r="O295" s="583"/>
    </row>
    <row r="296" spans="1:15" s="12" customFormat="1" ht="10.95" customHeight="1">
      <c r="A296" s="584"/>
      <c r="B296" s="585"/>
      <c r="C296" s="585"/>
      <c r="D296" s="585"/>
      <c r="E296" s="585"/>
      <c r="F296" s="585"/>
      <c r="G296" s="585"/>
      <c r="H296" s="585"/>
      <c r="I296" s="585"/>
      <c r="J296" s="585"/>
      <c r="K296" s="585"/>
      <c r="L296" s="585"/>
      <c r="M296" s="585"/>
      <c r="N296" s="585"/>
      <c r="O296" s="586"/>
    </row>
    <row r="297" spans="1:15">
      <c r="A297" s="587" t="s">
        <v>470</v>
      </c>
      <c r="B297" s="588"/>
      <c r="C297" s="588"/>
      <c r="D297" s="588"/>
      <c r="E297" s="588"/>
      <c r="F297" s="588"/>
      <c r="G297" s="588"/>
      <c r="H297" s="588"/>
      <c r="I297" s="588"/>
      <c r="J297" s="588"/>
      <c r="K297" s="588"/>
      <c r="L297" s="588"/>
      <c r="M297" s="588"/>
      <c r="N297" s="588"/>
      <c r="O297" s="589"/>
    </row>
    <row r="298" spans="1:15" s="12" customFormat="1" ht="18.600000000000001" customHeight="1">
      <c r="A298" s="590" t="s">
        <v>698</v>
      </c>
      <c r="B298" s="591"/>
      <c r="C298" s="591"/>
      <c r="D298" s="591"/>
      <c r="E298" s="591"/>
      <c r="F298" s="591"/>
      <c r="G298" s="591"/>
      <c r="H298" s="591"/>
      <c r="I298" s="591"/>
      <c r="J298" s="591"/>
      <c r="K298" s="591"/>
      <c r="L298" s="591"/>
      <c r="M298" s="591"/>
      <c r="N298" s="591"/>
      <c r="O298" s="592"/>
    </row>
    <row r="299" spans="1:15" s="121" customFormat="1" ht="24.6" customHeight="1">
      <c r="A299" s="260"/>
      <c r="B299" s="261"/>
      <c r="C299" s="261"/>
      <c r="D299" s="261"/>
      <c r="E299" s="261"/>
      <c r="F299" s="261"/>
      <c r="G299" s="261"/>
      <c r="H299" s="261"/>
      <c r="I299" s="261"/>
      <c r="J299" s="261"/>
      <c r="K299" s="261"/>
      <c r="L299" s="261"/>
      <c r="M299" s="261"/>
      <c r="N299" s="261"/>
      <c r="O299" s="262"/>
    </row>
    <row r="300" spans="1:15" ht="21.9" customHeight="1">
      <c r="A300" s="587" t="s">
        <v>466</v>
      </c>
      <c r="B300" s="588"/>
      <c r="C300" s="588"/>
      <c r="D300" s="588"/>
      <c r="E300" s="588"/>
      <c r="F300" s="588"/>
      <c r="G300" s="588"/>
      <c r="H300" s="588"/>
      <c r="I300" s="588"/>
      <c r="J300" s="588"/>
      <c r="K300" s="588"/>
      <c r="L300" s="588"/>
      <c r="M300" s="588"/>
      <c r="N300" s="588"/>
      <c r="O300" s="589"/>
    </row>
    <row r="301" spans="1:15" s="219" customFormat="1" ht="30" customHeight="1">
      <c r="A301" s="593" t="s">
        <v>600</v>
      </c>
      <c r="B301" s="594"/>
      <c r="C301" s="594"/>
      <c r="D301" s="594"/>
      <c r="E301" s="594"/>
      <c r="F301" s="594"/>
      <c r="G301" s="594"/>
      <c r="H301" s="594"/>
      <c r="I301" s="594"/>
      <c r="J301" s="594"/>
      <c r="K301" s="594"/>
      <c r="L301" s="594"/>
      <c r="M301" s="594"/>
      <c r="N301" s="594"/>
      <c r="O301" s="595"/>
    </row>
    <row r="302" spans="1:15" ht="21.9" customHeight="1">
      <c r="A302" s="260"/>
      <c r="B302" s="261"/>
      <c r="C302" s="261"/>
      <c r="D302" s="261"/>
      <c r="E302" s="261"/>
      <c r="F302" s="261"/>
      <c r="G302" s="261"/>
      <c r="H302" s="261"/>
      <c r="I302" s="261"/>
      <c r="J302" s="261"/>
      <c r="K302" s="261"/>
      <c r="L302" s="261"/>
      <c r="M302" s="261"/>
      <c r="N302" s="261"/>
      <c r="O302" s="262"/>
    </row>
    <row r="303" spans="1:15" ht="24" customHeight="1">
      <c r="A303" s="471"/>
      <c r="B303" s="471"/>
      <c r="C303" s="471"/>
      <c r="D303" s="471"/>
      <c r="E303" s="471"/>
      <c r="F303" s="471"/>
      <c r="G303" s="471"/>
      <c r="H303" s="471"/>
      <c r="I303" s="471"/>
      <c r="J303" s="471"/>
      <c r="K303" s="471"/>
      <c r="L303" s="471"/>
      <c r="M303" s="471"/>
      <c r="N303" s="471"/>
      <c r="O303" s="471"/>
    </row>
    <row r="304" spans="1:15" ht="21.9" customHeight="1">
      <c r="A304" s="420"/>
      <c r="B304" s="420"/>
      <c r="C304" s="420"/>
      <c r="D304" s="420"/>
      <c r="E304" s="420"/>
      <c r="F304" s="420"/>
      <c r="G304" s="420"/>
      <c r="H304" s="420"/>
      <c r="I304" s="420"/>
      <c r="J304" s="420"/>
      <c r="K304" s="420"/>
      <c r="L304" s="420"/>
      <c r="M304" s="420"/>
      <c r="N304" s="420"/>
      <c r="O304" s="420"/>
    </row>
    <row r="305" spans="1:15" ht="21.9" customHeight="1">
      <c r="A305" s="420"/>
      <c r="B305" s="420"/>
      <c r="C305" s="420"/>
      <c r="D305" s="420"/>
      <c r="E305" s="420"/>
      <c r="F305" s="420"/>
      <c r="G305" s="420"/>
      <c r="H305" s="420"/>
      <c r="I305" s="420"/>
      <c r="J305" s="420"/>
      <c r="K305" s="420"/>
      <c r="L305" s="420"/>
      <c r="M305" s="420"/>
      <c r="N305" s="420"/>
      <c r="O305" s="420"/>
    </row>
    <row r="306" spans="1:15" ht="21.9" customHeight="1">
      <c r="A306" s="420"/>
      <c r="B306" s="420"/>
      <c r="C306" s="420"/>
      <c r="D306" s="420"/>
      <c r="E306" s="420"/>
      <c r="F306" s="420"/>
      <c r="G306" s="420"/>
      <c r="H306" s="420"/>
      <c r="I306" s="420"/>
      <c r="J306" s="420"/>
      <c r="K306" s="420"/>
      <c r="L306" s="420"/>
      <c r="M306" s="420"/>
      <c r="N306" s="420"/>
      <c r="O306" s="420"/>
    </row>
    <row r="307" spans="1:15" ht="21.9" customHeight="1">
      <c r="A307" s="420"/>
      <c r="B307" s="420"/>
      <c r="C307" s="420"/>
      <c r="D307" s="420"/>
      <c r="E307" s="420"/>
      <c r="F307" s="420"/>
      <c r="G307" s="420"/>
      <c r="H307" s="420"/>
      <c r="I307" s="420"/>
      <c r="J307" s="420"/>
      <c r="K307" s="420"/>
      <c r="L307" s="420"/>
      <c r="M307" s="420"/>
      <c r="N307" s="420"/>
      <c r="O307" s="420"/>
    </row>
    <row r="308" spans="1:15" ht="21.9" customHeight="1">
      <c r="A308" s="420"/>
      <c r="B308" s="420"/>
      <c r="C308" s="420"/>
      <c r="D308" s="420"/>
      <c r="E308" s="420"/>
      <c r="F308" s="420"/>
      <c r="G308" s="420"/>
      <c r="H308" s="420"/>
      <c r="I308" s="420"/>
      <c r="J308" s="420"/>
      <c r="K308" s="420"/>
      <c r="L308" s="420"/>
      <c r="M308" s="420"/>
      <c r="N308" s="420"/>
      <c r="O308" s="420"/>
    </row>
    <row r="309" spans="1:15" ht="21.9" customHeight="1">
      <c r="A309" s="420"/>
      <c r="B309" s="420"/>
      <c r="C309" s="420"/>
      <c r="D309" s="420"/>
      <c r="E309" s="420"/>
      <c r="F309" s="420"/>
      <c r="G309" s="420"/>
      <c r="H309" s="420"/>
      <c r="I309" s="420"/>
      <c r="J309" s="420"/>
      <c r="K309" s="420"/>
      <c r="L309" s="420"/>
      <c r="M309" s="420"/>
      <c r="N309" s="420"/>
      <c r="O309" s="420"/>
    </row>
    <row r="310" spans="1:15" ht="21.9" customHeight="1">
      <c r="A310" s="420"/>
      <c r="B310" s="420"/>
      <c r="C310" s="420"/>
      <c r="D310" s="420"/>
      <c r="E310" s="420"/>
      <c r="F310" s="420"/>
      <c r="G310" s="420"/>
      <c r="H310" s="420"/>
      <c r="I310" s="420"/>
      <c r="J310" s="420"/>
      <c r="K310" s="420"/>
      <c r="L310" s="420"/>
      <c r="M310" s="420"/>
      <c r="N310" s="420"/>
      <c r="O310" s="420"/>
    </row>
    <row r="311" spans="1:15" ht="21.9" customHeight="1">
      <c r="A311" s="420"/>
      <c r="B311" s="420"/>
      <c r="C311" s="420"/>
      <c r="D311" s="420"/>
      <c r="E311" s="420"/>
      <c r="F311" s="420"/>
      <c r="G311" s="420"/>
      <c r="H311" s="420"/>
      <c r="I311" s="420"/>
      <c r="J311" s="420"/>
      <c r="K311" s="420"/>
      <c r="L311" s="420"/>
      <c r="M311" s="420"/>
      <c r="N311" s="420"/>
      <c r="O311" s="420"/>
    </row>
    <row r="312" spans="1:15" ht="21.9" customHeight="1">
      <c r="A312" s="420"/>
      <c r="B312" s="420"/>
      <c r="C312" s="420"/>
      <c r="D312" s="420"/>
      <c r="E312" s="420"/>
      <c r="F312" s="420"/>
      <c r="G312" s="420"/>
      <c r="H312" s="420"/>
      <c r="I312" s="420"/>
      <c r="J312" s="420"/>
      <c r="K312" s="420"/>
      <c r="L312" s="420"/>
      <c r="M312" s="420"/>
      <c r="N312" s="420"/>
      <c r="O312" s="420"/>
    </row>
    <row r="313" spans="1:15" ht="21.9" customHeight="1">
      <c r="A313" s="420"/>
      <c r="B313" s="420"/>
      <c r="C313" s="420"/>
      <c r="D313" s="420"/>
      <c r="E313" s="420"/>
      <c r="F313" s="420"/>
      <c r="G313" s="420"/>
      <c r="H313" s="420"/>
      <c r="I313" s="420"/>
      <c r="J313" s="420"/>
      <c r="K313" s="420"/>
      <c r="L313" s="420"/>
      <c r="M313" s="420"/>
      <c r="N313" s="420"/>
      <c r="O313" s="420"/>
    </row>
    <row r="314" spans="1:15" ht="21.9" customHeight="1">
      <c r="A314" s="420"/>
      <c r="B314" s="420"/>
      <c r="C314" s="420"/>
      <c r="D314" s="420"/>
      <c r="E314" s="420"/>
      <c r="F314" s="420"/>
      <c r="G314" s="420"/>
      <c r="H314" s="420"/>
      <c r="I314" s="420"/>
      <c r="J314" s="420"/>
      <c r="K314" s="420"/>
      <c r="L314" s="420"/>
      <c r="M314" s="420"/>
      <c r="N314" s="420"/>
      <c r="O314" s="420"/>
    </row>
    <row r="315" spans="1:15" ht="21.9" customHeight="1">
      <c r="A315" s="215"/>
      <c r="B315" s="215"/>
      <c r="C315" s="215"/>
      <c r="D315" s="215"/>
      <c r="E315" s="215"/>
      <c r="F315" s="215"/>
      <c r="G315" s="215"/>
      <c r="H315" s="215"/>
      <c r="I315" s="215"/>
      <c r="J315" s="215"/>
      <c r="K315" s="215"/>
      <c r="L315" s="215"/>
      <c r="M315" s="215"/>
      <c r="N315" s="215"/>
      <c r="O315" s="215"/>
    </row>
    <row r="316" spans="1:15" ht="23.4" customHeight="1">
      <c r="A316" s="215"/>
      <c r="B316" s="215"/>
      <c r="C316" s="215"/>
      <c r="D316" s="215"/>
      <c r="E316" s="215"/>
      <c r="F316" s="215"/>
      <c r="G316" s="215"/>
      <c r="H316" s="215"/>
      <c r="I316" s="215"/>
      <c r="J316" s="215"/>
      <c r="K316" s="215"/>
      <c r="L316" s="215"/>
      <c r="M316" s="215"/>
      <c r="N316" s="215"/>
      <c r="O316" s="215"/>
    </row>
    <row r="317" spans="1:15" ht="9" customHeight="1">
      <c r="A317" s="215"/>
      <c r="B317" s="215"/>
      <c r="C317" s="215"/>
      <c r="D317" s="215"/>
      <c r="E317" s="215"/>
      <c r="F317" s="215"/>
      <c r="G317" s="215"/>
      <c r="H317" s="215"/>
      <c r="I317" s="215"/>
      <c r="J317" s="215"/>
      <c r="K317" s="215"/>
      <c r="L317" s="215"/>
      <c r="M317" s="215"/>
      <c r="N317" s="215"/>
      <c r="O317" s="215"/>
    </row>
    <row r="318" spans="1:15">
      <c r="A318" s="217"/>
      <c r="B318" s="217"/>
      <c r="C318" s="217"/>
      <c r="D318" s="217"/>
      <c r="E318" s="217"/>
      <c r="F318" s="217"/>
      <c r="G318" s="217"/>
      <c r="H318" s="217"/>
      <c r="I318" s="217"/>
      <c r="J318" s="217"/>
      <c r="K318" s="217"/>
      <c r="L318" s="217"/>
      <c r="M318" s="217"/>
      <c r="N318" s="217"/>
      <c r="O318" s="217"/>
    </row>
    <row r="319" spans="1:15" ht="22.5" customHeight="1">
      <c r="A319" s="596" t="s">
        <v>94</v>
      </c>
      <c r="B319" s="596" t="s">
        <v>151</v>
      </c>
      <c r="C319" s="596" t="s">
        <v>42</v>
      </c>
      <c r="D319" s="596" t="s">
        <v>39</v>
      </c>
      <c r="E319" s="596" t="s">
        <v>40</v>
      </c>
      <c r="F319" s="596" t="s">
        <v>7</v>
      </c>
      <c r="G319" s="596" t="s">
        <v>82</v>
      </c>
      <c r="H319" s="597" t="s">
        <v>8</v>
      </c>
      <c r="I319" s="596" t="s">
        <v>152</v>
      </c>
      <c r="J319" s="598" t="s">
        <v>153</v>
      </c>
      <c r="K319" s="599"/>
      <c r="L319" s="600"/>
      <c r="M319" s="598" t="s">
        <v>154</v>
      </c>
      <c r="N319" s="599"/>
      <c r="O319" s="600"/>
    </row>
    <row r="320" spans="1:15" s="200" customFormat="1" ht="23.4" customHeight="1">
      <c r="A320" s="495"/>
      <c r="B320" s="495"/>
      <c r="C320" s="495"/>
      <c r="D320" s="495"/>
      <c r="E320" s="495"/>
      <c r="F320" s="495"/>
      <c r="G320" s="495"/>
      <c r="H320" s="598"/>
      <c r="I320" s="495"/>
      <c r="J320" s="195" t="s">
        <v>155</v>
      </c>
      <c r="K320" s="195" t="s">
        <v>157</v>
      </c>
      <c r="L320" s="195" t="s">
        <v>156</v>
      </c>
      <c r="M320" s="195" t="s">
        <v>101</v>
      </c>
      <c r="N320" s="195" t="s">
        <v>144</v>
      </c>
      <c r="O320" s="195" t="s">
        <v>16</v>
      </c>
    </row>
    <row r="321" spans="1:15" s="12" customFormat="1" ht="39" customHeight="1">
      <c r="A321" s="274" t="s">
        <v>474</v>
      </c>
      <c r="B321" s="275">
        <v>2</v>
      </c>
      <c r="C321" s="274" t="s">
        <v>475</v>
      </c>
      <c r="D321" s="274" t="s">
        <v>475</v>
      </c>
      <c r="E321" s="274" t="s">
        <v>463</v>
      </c>
      <c r="F321" s="274" t="s">
        <v>482</v>
      </c>
      <c r="G321" s="274"/>
      <c r="H321" s="273" t="s">
        <v>245</v>
      </c>
      <c r="I321" s="274" t="s">
        <v>481</v>
      </c>
      <c r="J321" s="276">
        <v>100000</v>
      </c>
      <c r="K321" s="276">
        <v>100000</v>
      </c>
      <c r="L321" s="276">
        <v>100000</v>
      </c>
      <c r="M321" s="466">
        <v>108449862</v>
      </c>
      <c r="N321" s="466">
        <v>60507189.100000001</v>
      </c>
      <c r="O321" s="466">
        <v>60507189.100000001</v>
      </c>
    </row>
    <row r="322" spans="1:15" ht="33.75" customHeight="1">
      <c r="A322" s="578"/>
      <c r="B322" s="579"/>
      <c r="C322" s="579"/>
      <c r="D322" s="579"/>
      <c r="E322" s="579"/>
      <c r="F322" s="579"/>
      <c r="G322" s="579"/>
      <c r="H322" s="579"/>
      <c r="I322" s="579"/>
      <c r="J322" s="579"/>
      <c r="K322" s="579"/>
      <c r="L322" s="579"/>
      <c r="M322" s="579"/>
      <c r="N322" s="579"/>
      <c r="O322" s="580"/>
    </row>
    <row r="323" spans="1:15" ht="36.75" customHeight="1">
      <c r="A323" s="581" t="s">
        <v>601</v>
      </c>
      <c r="B323" s="582"/>
      <c r="C323" s="582"/>
      <c r="D323" s="582"/>
      <c r="E323" s="582"/>
      <c r="F323" s="582"/>
      <c r="G323" s="582"/>
      <c r="H323" s="582"/>
      <c r="I323" s="582"/>
      <c r="J323" s="582"/>
      <c r="K323" s="582"/>
      <c r="L323" s="582"/>
      <c r="M323" s="582"/>
      <c r="N323" s="582"/>
      <c r="O323" s="583"/>
    </row>
    <row r="324" spans="1:15" ht="21.9" customHeight="1">
      <c r="A324" s="192"/>
      <c r="B324" s="193"/>
      <c r="C324" s="193"/>
      <c r="D324" s="193"/>
      <c r="E324" s="193"/>
      <c r="F324" s="193"/>
      <c r="G324" s="193"/>
      <c r="H324" s="193"/>
      <c r="I324" s="193"/>
      <c r="J324" s="193"/>
      <c r="K324" s="193"/>
      <c r="L324" s="193"/>
      <c r="M324" s="193"/>
      <c r="N324" s="193"/>
      <c r="O324" s="194"/>
    </row>
    <row r="325" spans="1:15" ht="21.9" customHeight="1">
      <c r="A325" s="587" t="s">
        <v>470</v>
      </c>
      <c r="B325" s="588"/>
      <c r="C325" s="588"/>
      <c r="D325" s="588"/>
      <c r="E325" s="588"/>
      <c r="F325" s="588"/>
      <c r="G325" s="588"/>
      <c r="H325" s="588"/>
      <c r="I325" s="588"/>
      <c r="J325" s="588"/>
      <c r="K325" s="588"/>
      <c r="L325" s="588"/>
      <c r="M325" s="588"/>
      <c r="N325" s="588"/>
      <c r="O325" s="589"/>
    </row>
    <row r="326" spans="1:15" ht="27.75" customHeight="1">
      <c r="A326" s="614" t="s">
        <v>699</v>
      </c>
      <c r="B326" s="615"/>
      <c r="C326" s="615"/>
      <c r="D326" s="615"/>
      <c r="E326" s="615"/>
      <c r="F326" s="615"/>
      <c r="G326" s="615"/>
      <c r="H326" s="615"/>
      <c r="I326" s="615"/>
      <c r="J326" s="615"/>
      <c r="K326" s="615"/>
      <c r="L326" s="615"/>
      <c r="M326" s="615"/>
      <c r="N326" s="615"/>
      <c r="O326" s="616"/>
    </row>
    <row r="327" spans="1:15" ht="30.6" customHeight="1">
      <c r="A327" s="192"/>
      <c r="B327" s="193"/>
      <c r="C327" s="193"/>
      <c r="D327" s="193"/>
      <c r="E327" s="193"/>
      <c r="F327" s="193"/>
      <c r="G327" s="193"/>
      <c r="H327" s="193"/>
      <c r="I327" s="193"/>
      <c r="J327" s="193"/>
      <c r="K327" s="193"/>
      <c r="L327" s="193"/>
      <c r="M327" s="193"/>
      <c r="N327" s="193"/>
      <c r="O327" s="194"/>
    </row>
    <row r="328" spans="1:15" ht="29.25" customHeight="1">
      <c r="A328" s="587" t="s">
        <v>602</v>
      </c>
      <c r="B328" s="588"/>
      <c r="C328" s="588"/>
      <c r="D328" s="588"/>
      <c r="E328" s="588"/>
      <c r="F328" s="588"/>
      <c r="G328" s="588"/>
      <c r="H328" s="588"/>
      <c r="I328" s="588"/>
      <c r="J328" s="588"/>
      <c r="K328" s="588"/>
      <c r="L328" s="588"/>
      <c r="M328" s="588"/>
      <c r="N328" s="588"/>
      <c r="O328" s="589"/>
    </row>
    <row r="329" spans="1:15">
      <c r="A329" s="192"/>
      <c r="B329" s="193"/>
      <c r="C329" s="193"/>
      <c r="D329" s="193"/>
      <c r="E329" s="193"/>
      <c r="F329" s="193"/>
      <c r="G329" s="193"/>
      <c r="H329" s="193"/>
      <c r="I329" s="193"/>
      <c r="J329" s="193"/>
      <c r="K329" s="193"/>
      <c r="L329" s="193"/>
      <c r="M329" s="193"/>
      <c r="N329" s="193"/>
      <c r="O329" s="194"/>
    </row>
    <row r="330" spans="1:15">
      <c r="A330" s="471"/>
      <c r="B330" s="471"/>
      <c r="C330" s="471"/>
      <c r="D330" s="471"/>
      <c r="E330" s="471"/>
      <c r="F330" s="471"/>
      <c r="G330" s="471"/>
      <c r="H330" s="471"/>
      <c r="I330" s="471"/>
      <c r="J330" s="471"/>
      <c r="K330" s="471"/>
      <c r="L330" s="471"/>
      <c r="M330" s="471"/>
      <c r="N330" s="471"/>
      <c r="O330" s="471"/>
    </row>
    <row r="331" spans="1:15" ht="21.9" customHeight="1">
      <c r="A331" s="420"/>
      <c r="B331" s="420"/>
      <c r="C331" s="420"/>
      <c r="D331" s="420"/>
      <c r="E331" s="420"/>
      <c r="F331" s="420"/>
      <c r="G331" s="420"/>
      <c r="H331" s="420"/>
      <c r="I331" s="420"/>
      <c r="J331" s="420"/>
      <c r="K331" s="420"/>
      <c r="L331" s="420"/>
      <c r="M331" s="420"/>
      <c r="N331" s="420"/>
      <c r="O331" s="420"/>
    </row>
    <row r="332" spans="1:15" ht="21.9" customHeight="1">
      <c r="A332" s="420"/>
      <c r="B332" s="420"/>
      <c r="C332" s="420"/>
      <c r="D332" s="420"/>
      <c r="E332" s="420"/>
      <c r="F332" s="420"/>
      <c r="G332" s="420"/>
      <c r="H332" s="420"/>
      <c r="I332" s="420"/>
      <c r="J332" s="420"/>
      <c r="K332" s="420"/>
      <c r="L332" s="420"/>
      <c r="M332" s="420"/>
      <c r="N332" s="420"/>
      <c r="O332" s="420"/>
    </row>
    <row r="333" spans="1:15" ht="21.9" customHeight="1">
      <c r="A333" s="420"/>
      <c r="B333" s="420"/>
      <c r="C333" s="420"/>
      <c r="D333" s="420"/>
      <c r="E333" s="420"/>
      <c r="F333" s="420"/>
      <c r="G333" s="420"/>
      <c r="H333" s="420"/>
      <c r="I333" s="420"/>
      <c r="J333" s="420"/>
      <c r="K333" s="420"/>
      <c r="L333" s="420"/>
      <c r="M333" s="420"/>
      <c r="N333" s="420"/>
      <c r="O333" s="420"/>
    </row>
    <row r="334" spans="1:15" ht="21.9" customHeight="1">
      <c r="A334" s="420"/>
      <c r="B334" s="420"/>
      <c r="C334" s="420"/>
      <c r="D334" s="420"/>
      <c r="E334" s="420"/>
      <c r="F334" s="420"/>
      <c r="G334" s="420"/>
      <c r="H334" s="420"/>
      <c r="I334" s="420"/>
      <c r="J334" s="420"/>
      <c r="K334" s="420"/>
      <c r="L334" s="420"/>
      <c r="M334" s="420"/>
      <c r="N334" s="420"/>
      <c r="O334" s="420"/>
    </row>
    <row r="335" spans="1:15" ht="21.9" customHeight="1">
      <c r="A335" s="420"/>
      <c r="B335" s="420"/>
      <c r="C335" s="420"/>
      <c r="D335" s="420"/>
      <c r="E335" s="420"/>
      <c r="F335" s="420"/>
      <c r="G335" s="420"/>
      <c r="H335" s="420"/>
      <c r="I335" s="420"/>
      <c r="J335" s="420"/>
      <c r="K335" s="420"/>
      <c r="L335" s="420"/>
      <c r="M335" s="420"/>
      <c r="N335" s="420"/>
      <c r="O335" s="420"/>
    </row>
    <row r="336" spans="1:15" ht="21.9" customHeight="1">
      <c r="A336" s="420"/>
      <c r="B336" s="420"/>
      <c r="C336" s="420"/>
      <c r="D336" s="420"/>
      <c r="E336" s="420"/>
      <c r="F336" s="420"/>
      <c r="G336" s="420"/>
      <c r="H336" s="420"/>
      <c r="I336" s="420"/>
      <c r="J336" s="420"/>
      <c r="K336" s="420"/>
      <c r="L336" s="420"/>
      <c r="M336" s="420"/>
      <c r="N336" s="420"/>
      <c r="O336" s="420"/>
    </row>
    <row r="337" spans="1:15" ht="21.9" customHeight="1">
      <c r="A337" s="420"/>
      <c r="B337" s="420"/>
      <c r="C337" s="420"/>
      <c r="D337" s="420"/>
      <c r="E337" s="420"/>
      <c r="F337" s="420"/>
      <c r="G337" s="420"/>
      <c r="H337" s="420"/>
      <c r="I337" s="420"/>
      <c r="J337" s="420"/>
      <c r="K337" s="420"/>
      <c r="L337" s="420"/>
      <c r="M337" s="420"/>
      <c r="N337" s="420"/>
      <c r="O337" s="420"/>
    </row>
    <row r="338" spans="1:15" ht="21.9" customHeight="1">
      <c r="A338" s="420"/>
      <c r="B338" s="420"/>
      <c r="C338" s="420"/>
      <c r="D338" s="420"/>
      <c r="E338" s="420"/>
      <c r="F338" s="420"/>
      <c r="G338" s="420"/>
      <c r="H338" s="420"/>
      <c r="I338" s="420"/>
      <c r="J338" s="420"/>
      <c r="K338" s="420"/>
      <c r="L338" s="420"/>
      <c r="M338" s="420"/>
      <c r="N338" s="420"/>
      <c r="O338" s="420"/>
    </row>
    <row r="339" spans="1:15" ht="21.9" customHeight="1">
      <c r="A339" s="420"/>
      <c r="B339" s="420"/>
      <c r="C339" s="420"/>
      <c r="D339" s="420"/>
      <c r="E339" s="420"/>
      <c r="F339" s="420"/>
      <c r="G339" s="420"/>
      <c r="H339" s="420"/>
      <c r="I339" s="420"/>
      <c r="J339" s="420"/>
      <c r="K339" s="420"/>
      <c r="L339" s="420"/>
      <c r="M339" s="420"/>
      <c r="N339" s="420"/>
      <c r="O339" s="420"/>
    </row>
    <row r="340" spans="1:15" ht="21.9" customHeight="1">
      <c r="A340" s="420"/>
      <c r="B340" s="420"/>
      <c r="C340" s="420"/>
      <c r="D340" s="420"/>
      <c r="E340" s="420"/>
      <c r="F340" s="420"/>
      <c r="G340" s="420"/>
      <c r="H340" s="420"/>
      <c r="I340" s="420"/>
      <c r="J340" s="420"/>
      <c r="K340" s="420"/>
      <c r="L340" s="420"/>
      <c r="M340" s="420"/>
      <c r="N340" s="420"/>
      <c r="O340" s="420"/>
    </row>
    <row r="341" spans="1:15" ht="21.9" customHeight="1">
      <c r="A341" s="215"/>
      <c r="B341" s="215"/>
      <c r="C341" s="215"/>
      <c r="D341" s="215"/>
      <c r="E341" s="215"/>
      <c r="F341" s="215"/>
      <c r="G341" s="215"/>
      <c r="H341" s="215"/>
      <c r="I341" s="215"/>
      <c r="J341" s="215"/>
      <c r="K341" s="215"/>
      <c r="L341" s="215"/>
      <c r="M341" s="215"/>
      <c r="N341" s="215"/>
      <c r="O341" s="215"/>
    </row>
    <row r="342" spans="1:15" ht="21.9" customHeight="1">
      <c r="A342" s="215"/>
      <c r="B342" s="215"/>
      <c r="C342" s="215"/>
      <c r="D342" s="215"/>
      <c r="E342" s="215"/>
      <c r="F342" s="215"/>
      <c r="G342" s="215"/>
      <c r="H342" s="215"/>
      <c r="I342" s="215"/>
      <c r="J342" s="215"/>
      <c r="K342" s="215"/>
      <c r="L342" s="215"/>
      <c r="M342" s="215"/>
      <c r="N342" s="215"/>
      <c r="O342" s="215"/>
    </row>
    <row r="343" spans="1:15" ht="21.9" customHeight="1">
      <c r="A343" s="215"/>
      <c r="B343" s="215"/>
      <c r="C343" s="215"/>
      <c r="D343" s="215"/>
      <c r="E343" s="215"/>
      <c r="F343" s="215"/>
      <c r="G343" s="215"/>
      <c r="H343" s="215"/>
      <c r="I343" s="215"/>
      <c r="J343" s="215"/>
      <c r="K343" s="215"/>
      <c r="L343" s="215"/>
      <c r="M343" s="215"/>
      <c r="N343" s="215"/>
      <c r="O343" s="215"/>
    </row>
    <row r="344" spans="1:15" ht="19.2" customHeight="1">
      <c r="A344" s="217"/>
      <c r="B344" s="217"/>
      <c r="C344" s="217"/>
      <c r="D344" s="217"/>
      <c r="E344" s="217"/>
      <c r="F344" s="217"/>
      <c r="G344" s="217"/>
      <c r="H344" s="217"/>
      <c r="I344" s="217"/>
      <c r="J344" s="217"/>
      <c r="K344" s="217"/>
      <c r="L344" s="217"/>
      <c r="M344" s="217"/>
      <c r="N344" s="217"/>
      <c r="O344" s="217"/>
    </row>
    <row r="345" spans="1:15" ht="24.75" customHeight="1">
      <c r="A345" s="596" t="s">
        <v>94</v>
      </c>
      <c r="B345" s="596" t="s">
        <v>151</v>
      </c>
      <c r="C345" s="596" t="s">
        <v>42</v>
      </c>
      <c r="D345" s="596" t="s">
        <v>39</v>
      </c>
      <c r="E345" s="596" t="s">
        <v>40</v>
      </c>
      <c r="F345" s="596" t="s">
        <v>7</v>
      </c>
      <c r="G345" s="596" t="s">
        <v>82</v>
      </c>
      <c r="H345" s="597" t="s">
        <v>8</v>
      </c>
      <c r="I345" s="596" t="s">
        <v>152</v>
      </c>
      <c r="J345" s="598" t="s">
        <v>153</v>
      </c>
      <c r="K345" s="599"/>
      <c r="L345" s="600"/>
      <c r="M345" s="598" t="s">
        <v>154</v>
      </c>
      <c r="N345" s="599"/>
      <c r="O345" s="600"/>
    </row>
    <row r="346" spans="1:15">
      <c r="A346" s="495"/>
      <c r="B346" s="495"/>
      <c r="C346" s="495"/>
      <c r="D346" s="495"/>
      <c r="E346" s="495"/>
      <c r="F346" s="495"/>
      <c r="G346" s="495"/>
      <c r="H346" s="598"/>
      <c r="I346" s="495"/>
      <c r="J346" s="268" t="s">
        <v>155</v>
      </c>
      <c r="K346" s="268" t="s">
        <v>157</v>
      </c>
      <c r="L346" s="268" t="s">
        <v>156</v>
      </c>
      <c r="M346" s="268" t="s">
        <v>101</v>
      </c>
      <c r="N346" s="268" t="s">
        <v>144</v>
      </c>
      <c r="O346" s="268" t="s">
        <v>16</v>
      </c>
    </row>
    <row r="347" spans="1:15" s="12" customFormat="1" ht="27.6" customHeight="1">
      <c r="A347" s="274" t="s">
        <v>468</v>
      </c>
      <c r="B347" s="275">
        <v>3</v>
      </c>
      <c r="C347" s="274" t="s">
        <v>475</v>
      </c>
      <c r="D347" s="274" t="s">
        <v>475</v>
      </c>
      <c r="E347" s="274" t="s">
        <v>468</v>
      </c>
      <c r="F347" s="274" t="s">
        <v>604</v>
      </c>
      <c r="G347" s="274"/>
      <c r="H347" s="273" t="s">
        <v>220</v>
      </c>
      <c r="I347" s="274" t="s">
        <v>700</v>
      </c>
      <c r="J347" s="276">
        <v>0</v>
      </c>
      <c r="K347" s="276">
        <v>15500</v>
      </c>
      <c r="L347" s="276">
        <v>15500</v>
      </c>
      <c r="M347" s="466">
        <v>0</v>
      </c>
      <c r="N347" s="466">
        <v>14044942.399999999</v>
      </c>
      <c r="O347" s="466">
        <v>14044942.399999999</v>
      </c>
    </row>
    <row r="348" spans="1:15" s="200" customFormat="1" ht="28.2" customHeight="1">
      <c r="A348" s="578"/>
      <c r="B348" s="579"/>
      <c r="C348" s="579"/>
      <c r="D348" s="579"/>
      <c r="E348" s="579"/>
      <c r="F348" s="579"/>
      <c r="G348" s="579"/>
      <c r="H348" s="579"/>
      <c r="I348" s="579"/>
      <c r="J348" s="579"/>
      <c r="K348" s="579"/>
      <c r="L348" s="579"/>
      <c r="M348" s="579"/>
      <c r="N348" s="579"/>
      <c r="O348" s="580"/>
    </row>
    <row r="349" spans="1:15" ht="24.6" customHeight="1">
      <c r="A349" s="581" t="s">
        <v>605</v>
      </c>
      <c r="B349" s="582"/>
      <c r="C349" s="582"/>
      <c r="D349" s="582"/>
      <c r="E349" s="582"/>
      <c r="F349" s="582"/>
      <c r="G349" s="582"/>
      <c r="H349" s="582"/>
      <c r="I349" s="582"/>
      <c r="J349" s="582"/>
      <c r="K349" s="582"/>
      <c r="L349" s="582"/>
      <c r="M349" s="582"/>
      <c r="N349" s="582"/>
      <c r="O349" s="583"/>
    </row>
    <row r="350" spans="1:15" ht="22.5" customHeight="1">
      <c r="A350" s="260"/>
      <c r="B350" s="261"/>
      <c r="C350" s="261"/>
      <c r="D350" s="261"/>
      <c r="E350" s="261"/>
      <c r="F350" s="261"/>
      <c r="G350" s="261"/>
      <c r="H350" s="261"/>
      <c r="I350" s="261"/>
      <c r="J350" s="261"/>
      <c r="K350" s="261"/>
      <c r="L350" s="261"/>
      <c r="M350" s="261"/>
      <c r="N350" s="261"/>
      <c r="O350" s="262"/>
    </row>
    <row r="351" spans="1:15" ht="25.95" customHeight="1">
      <c r="A351" s="587" t="s">
        <v>702</v>
      </c>
      <c r="B351" s="588"/>
      <c r="C351" s="588"/>
      <c r="D351" s="588"/>
      <c r="E351" s="588"/>
      <c r="F351" s="588"/>
      <c r="G351" s="588"/>
      <c r="H351" s="588"/>
      <c r="I351" s="588"/>
      <c r="J351" s="588"/>
      <c r="K351" s="588"/>
      <c r="L351" s="588"/>
      <c r="M351" s="588"/>
      <c r="N351" s="588"/>
      <c r="O351" s="589"/>
    </row>
    <row r="352" spans="1:15" ht="42.75" customHeight="1">
      <c r="A352" s="260"/>
      <c r="B352" s="261"/>
      <c r="C352" s="261"/>
      <c r="D352" s="261"/>
      <c r="E352" s="261"/>
      <c r="F352" s="261"/>
      <c r="G352" s="261"/>
      <c r="H352" s="261"/>
      <c r="I352" s="261"/>
      <c r="J352" s="261"/>
      <c r="K352" s="261"/>
      <c r="L352" s="261"/>
      <c r="M352" s="261"/>
      <c r="N352" s="261"/>
      <c r="O352" s="262"/>
    </row>
    <row r="353" spans="1:15" ht="21.9" customHeight="1">
      <c r="A353" s="587" t="s">
        <v>603</v>
      </c>
      <c r="B353" s="588"/>
      <c r="C353" s="588"/>
      <c r="D353" s="588"/>
      <c r="E353" s="588"/>
      <c r="F353" s="588"/>
      <c r="G353" s="588"/>
      <c r="H353" s="588"/>
      <c r="I353" s="588"/>
      <c r="J353" s="588"/>
      <c r="K353" s="588"/>
      <c r="L353" s="588"/>
      <c r="M353" s="588"/>
      <c r="N353" s="588"/>
      <c r="O353" s="589"/>
    </row>
    <row r="354" spans="1:15" ht="40.950000000000003" customHeight="1">
      <c r="A354" s="587" t="s">
        <v>701</v>
      </c>
      <c r="B354" s="588"/>
      <c r="C354" s="588"/>
      <c r="D354" s="588"/>
      <c r="E354" s="588"/>
      <c r="F354" s="588"/>
      <c r="G354" s="588"/>
      <c r="H354" s="588"/>
      <c r="I354" s="588"/>
      <c r="J354" s="588"/>
      <c r="K354" s="588"/>
      <c r="L354" s="588"/>
      <c r="M354" s="588"/>
      <c r="N354" s="588"/>
      <c r="O354" s="589"/>
    </row>
    <row r="355" spans="1:15" ht="21.9" customHeight="1">
      <c r="A355" s="214"/>
      <c r="B355" s="215"/>
      <c r="C355" s="215"/>
      <c r="D355" s="215"/>
      <c r="E355" s="215"/>
      <c r="F355" s="215"/>
      <c r="G355" s="215"/>
      <c r="H355" s="215"/>
      <c r="I355" s="215"/>
      <c r="J355" s="215"/>
      <c r="K355" s="215"/>
      <c r="L355" s="215"/>
      <c r="M355" s="215"/>
      <c r="N355" s="215"/>
      <c r="O355" s="216"/>
    </row>
    <row r="356" spans="1:15" ht="21.9" customHeight="1">
      <c r="A356" s="218"/>
      <c r="B356" s="218"/>
      <c r="C356" s="218"/>
      <c r="D356" s="218"/>
      <c r="E356" s="218"/>
      <c r="F356" s="218"/>
      <c r="G356" s="218"/>
      <c r="H356" s="218"/>
      <c r="I356" s="218"/>
      <c r="J356" s="218"/>
      <c r="K356" s="218"/>
      <c r="L356" s="218"/>
      <c r="M356" s="218"/>
      <c r="N356" s="218"/>
      <c r="O356" s="218"/>
    </row>
    <row r="357" spans="1:15" ht="21.9" customHeight="1">
      <c r="A357" s="215"/>
      <c r="B357" s="215"/>
      <c r="C357" s="215"/>
      <c r="D357" s="215"/>
      <c r="E357" s="215"/>
      <c r="F357" s="215"/>
      <c r="G357" s="215"/>
      <c r="H357" s="215"/>
      <c r="I357" s="215"/>
      <c r="J357" s="215"/>
      <c r="K357" s="215"/>
      <c r="L357" s="215"/>
      <c r="M357" s="215"/>
      <c r="N357" s="215"/>
      <c r="O357" s="215"/>
    </row>
    <row r="358" spans="1:15" s="12" customFormat="1" ht="21.9" customHeight="1">
      <c r="A358" s="215"/>
      <c r="B358" s="215"/>
      <c r="C358" s="215"/>
      <c r="D358" s="215"/>
      <c r="E358" s="215"/>
      <c r="F358" s="215"/>
      <c r="G358" s="215"/>
      <c r="H358" s="215"/>
      <c r="I358" s="215"/>
      <c r="J358" s="215"/>
      <c r="K358" s="215"/>
      <c r="L358" s="215"/>
      <c r="M358" s="215"/>
      <c r="N358" s="215"/>
      <c r="O358" s="215"/>
    </row>
    <row r="359" spans="1:15" s="12" customFormat="1" ht="21.9" customHeight="1">
      <c r="A359" s="215"/>
      <c r="B359" s="215"/>
      <c r="C359" s="215"/>
      <c r="D359" s="215"/>
      <c r="E359" s="215"/>
      <c r="F359" s="215"/>
      <c r="G359" s="215"/>
      <c r="H359" s="215"/>
      <c r="I359" s="215"/>
      <c r="J359" s="215"/>
      <c r="K359" s="215"/>
      <c r="L359" s="215"/>
      <c r="M359" s="215"/>
      <c r="N359" s="215"/>
      <c r="O359" s="215"/>
    </row>
    <row r="360" spans="1:15" s="12" customFormat="1" ht="21.9" customHeight="1">
      <c r="A360" s="215"/>
      <c r="B360" s="215"/>
      <c r="C360" s="215"/>
      <c r="D360" s="215"/>
      <c r="E360" s="215"/>
      <c r="F360" s="215"/>
      <c r="G360" s="215"/>
      <c r="H360" s="215"/>
      <c r="I360" s="215"/>
      <c r="J360" s="215"/>
      <c r="K360" s="215"/>
      <c r="L360" s="215"/>
      <c r="M360" s="215"/>
      <c r="N360" s="215"/>
      <c r="O360" s="215"/>
    </row>
    <row r="361" spans="1:15" s="12" customFormat="1" ht="21.9" customHeight="1">
      <c r="A361" s="215"/>
      <c r="B361" s="215"/>
      <c r="C361" s="215"/>
      <c r="D361" s="215"/>
      <c r="E361" s="215"/>
      <c r="F361" s="215"/>
      <c r="G361" s="215"/>
      <c r="H361" s="215"/>
      <c r="I361" s="215"/>
      <c r="J361" s="215"/>
      <c r="K361" s="215"/>
      <c r="L361" s="215"/>
      <c r="M361" s="215"/>
      <c r="N361" s="215"/>
      <c r="O361" s="215"/>
    </row>
    <row r="362" spans="1:15" s="12" customFormat="1" ht="21.9" customHeight="1">
      <c r="A362" s="215"/>
      <c r="B362" s="215"/>
      <c r="C362" s="215"/>
      <c r="D362" s="215"/>
      <c r="E362" s="215"/>
      <c r="F362" s="215"/>
      <c r="G362" s="215"/>
      <c r="H362" s="215"/>
      <c r="I362" s="215"/>
      <c r="J362" s="215"/>
      <c r="K362" s="215"/>
      <c r="L362" s="215"/>
      <c r="M362" s="215"/>
      <c r="N362" s="215"/>
      <c r="O362" s="215"/>
    </row>
    <row r="363" spans="1:15" s="12" customFormat="1" ht="21.9" customHeight="1">
      <c r="A363" s="215"/>
      <c r="B363" s="215"/>
      <c r="C363" s="215"/>
      <c r="D363" s="215"/>
      <c r="E363" s="215"/>
      <c r="F363" s="215"/>
      <c r="G363" s="215"/>
      <c r="H363" s="215"/>
      <c r="I363" s="215"/>
      <c r="J363" s="215"/>
      <c r="K363" s="215"/>
      <c r="L363" s="215"/>
      <c r="M363" s="215"/>
      <c r="N363" s="215"/>
      <c r="O363" s="215"/>
    </row>
    <row r="364" spans="1:15" s="12" customFormat="1" ht="21.9" customHeight="1">
      <c r="A364" s="215"/>
      <c r="B364" s="215"/>
      <c r="C364" s="215"/>
      <c r="D364" s="215"/>
      <c r="E364" s="215"/>
      <c r="F364" s="215"/>
      <c r="G364" s="215"/>
      <c r="H364" s="215"/>
      <c r="I364" s="215"/>
      <c r="J364" s="215"/>
      <c r="K364" s="215"/>
      <c r="L364" s="215"/>
      <c r="M364" s="215"/>
      <c r="N364" s="215"/>
      <c r="O364" s="215"/>
    </row>
    <row r="365" spans="1:15" s="12" customFormat="1" ht="21.9" customHeight="1">
      <c r="A365" s="215"/>
      <c r="B365" s="215"/>
      <c r="C365" s="215"/>
      <c r="D365" s="215"/>
      <c r="E365" s="215"/>
      <c r="F365" s="215"/>
      <c r="G365" s="215"/>
      <c r="H365" s="215"/>
      <c r="I365" s="215"/>
      <c r="J365" s="215"/>
      <c r="K365" s="215"/>
      <c r="L365" s="215"/>
      <c r="M365" s="215"/>
      <c r="N365" s="215"/>
      <c r="O365" s="215"/>
    </row>
    <row r="366" spans="1:15" s="12" customFormat="1" ht="21.9" customHeight="1">
      <c r="A366" s="215"/>
      <c r="B366" s="215"/>
      <c r="C366" s="215"/>
      <c r="D366" s="215"/>
      <c r="E366" s="215"/>
      <c r="F366" s="215"/>
      <c r="G366" s="215"/>
      <c r="H366" s="215"/>
      <c r="I366" s="215"/>
      <c r="J366" s="215"/>
      <c r="K366" s="215"/>
      <c r="L366" s="215"/>
      <c r="M366" s="215"/>
      <c r="N366" s="215"/>
      <c r="O366" s="215"/>
    </row>
    <row r="367" spans="1:15" s="12" customFormat="1" ht="27" customHeight="1">
      <c r="A367" s="215"/>
      <c r="B367" s="215"/>
      <c r="C367" s="215"/>
      <c r="D367" s="215"/>
      <c r="E367" s="215"/>
      <c r="F367" s="215"/>
      <c r="G367" s="215"/>
      <c r="H367" s="215"/>
      <c r="I367" s="215"/>
      <c r="J367" s="215"/>
      <c r="K367" s="215"/>
      <c r="L367" s="215"/>
      <c r="M367" s="215"/>
      <c r="N367" s="215"/>
      <c r="O367" s="215"/>
    </row>
    <row r="368" spans="1:15" s="12" customFormat="1" ht="21.9" customHeight="1">
      <c r="A368" s="215"/>
      <c r="B368" s="215"/>
      <c r="C368" s="215"/>
      <c r="D368" s="215"/>
      <c r="E368" s="215"/>
      <c r="F368" s="215"/>
      <c r="G368" s="215"/>
      <c r="H368" s="215"/>
      <c r="I368" s="215"/>
      <c r="J368" s="215"/>
      <c r="K368" s="215"/>
      <c r="L368" s="215"/>
      <c r="M368" s="215"/>
      <c r="N368" s="215"/>
      <c r="O368" s="215"/>
    </row>
    <row r="369" spans="1:15" s="12" customFormat="1" ht="28.2" customHeight="1">
      <c r="A369" s="217"/>
      <c r="B369" s="217"/>
      <c r="C369" s="217"/>
      <c r="D369" s="217"/>
      <c r="E369" s="217"/>
      <c r="F369" s="217"/>
      <c r="G369" s="217"/>
      <c r="H369" s="217"/>
      <c r="I369" s="217"/>
      <c r="J369" s="217"/>
      <c r="K369" s="217"/>
      <c r="L369" s="217"/>
      <c r="M369" s="217"/>
      <c r="N369" s="217"/>
      <c r="O369" s="217"/>
    </row>
    <row r="370" spans="1:15" s="12" customFormat="1" ht="21.9" customHeight="1">
      <c r="A370" s="596" t="s">
        <v>94</v>
      </c>
      <c r="B370" s="596" t="s">
        <v>151</v>
      </c>
      <c r="C370" s="596" t="s">
        <v>42</v>
      </c>
      <c r="D370" s="596" t="s">
        <v>39</v>
      </c>
      <c r="E370" s="596" t="s">
        <v>40</v>
      </c>
      <c r="F370" s="596" t="s">
        <v>7</v>
      </c>
      <c r="G370" s="596" t="s">
        <v>82</v>
      </c>
      <c r="H370" s="597" t="s">
        <v>8</v>
      </c>
      <c r="I370" s="596" t="s">
        <v>152</v>
      </c>
      <c r="J370" s="598" t="s">
        <v>153</v>
      </c>
      <c r="K370" s="599"/>
      <c r="L370" s="600"/>
      <c r="M370" s="598" t="s">
        <v>154</v>
      </c>
      <c r="N370" s="599"/>
      <c r="O370" s="600"/>
    </row>
    <row r="371" spans="1:15" s="12" customFormat="1" ht="21.9" customHeight="1">
      <c r="A371" s="495"/>
      <c r="B371" s="495"/>
      <c r="C371" s="495"/>
      <c r="D371" s="495"/>
      <c r="E371" s="495"/>
      <c r="F371" s="495"/>
      <c r="G371" s="495"/>
      <c r="H371" s="598"/>
      <c r="I371" s="495"/>
      <c r="J371" s="195" t="s">
        <v>155</v>
      </c>
      <c r="K371" s="195" t="s">
        <v>157</v>
      </c>
      <c r="L371" s="195" t="s">
        <v>156</v>
      </c>
      <c r="M371" s="195" t="s">
        <v>101</v>
      </c>
      <c r="N371" s="195" t="s">
        <v>144</v>
      </c>
      <c r="O371" s="195" t="s">
        <v>16</v>
      </c>
    </row>
    <row r="372" spans="1:15" s="12" customFormat="1" ht="41.4" customHeight="1">
      <c r="A372" s="274" t="s">
        <v>474</v>
      </c>
      <c r="B372" s="275">
        <v>5</v>
      </c>
      <c r="C372" s="274" t="s">
        <v>475</v>
      </c>
      <c r="D372" s="274" t="s">
        <v>475</v>
      </c>
      <c r="E372" s="274" t="s">
        <v>468</v>
      </c>
      <c r="F372" s="274" t="s">
        <v>483</v>
      </c>
      <c r="G372" s="274"/>
      <c r="H372" s="273" t="s">
        <v>249</v>
      </c>
      <c r="I372" s="274" t="s">
        <v>250</v>
      </c>
      <c r="J372" s="276">
        <v>500</v>
      </c>
      <c r="K372" s="276">
        <v>500</v>
      </c>
      <c r="L372" s="276">
        <v>500</v>
      </c>
      <c r="M372" s="466">
        <v>61823366</v>
      </c>
      <c r="N372" s="466">
        <v>46730909.68</v>
      </c>
      <c r="O372" s="466">
        <v>46730909.68</v>
      </c>
    </row>
    <row r="373" spans="1:15" s="12" customFormat="1" ht="17.25" customHeight="1">
      <c r="A373" s="578"/>
      <c r="B373" s="579"/>
      <c r="C373" s="579"/>
      <c r="D373" s="579"/>
      <c r="E373" s="579"/>
      <c r="F373" s="579"/>
      <c r="G373" s="579"/>
      <c r="H373" s="579"/>
      <c r="I373" s="579"/>
      <c r="J373" s="579"/>
      <c r="K373" s="579"/>
      <c r="L373" s="579"/>
      <c r="M373" s="579"/>
      <c r="N373" s="579"/>
      <c r="O373" s="580"/>
    </row>
    <row r="374" spans="1:15" ht="39" customHeight="1">
      <c r="A374" s="581" t="s">
        <v>484</v>
      </c>
      <c r="B374" s="582"/>
      <c r="C374" s="582"/>
      <c r="D374" s="582"/>
      <c r="E374" s="582"/>
      <c r="F374" s="582"/>
      <c r="G374" s="582"/>
      <c r="H374" s="582"/>
      <c r="I374" s="582"/>
      <c r="J374" s="582"/>
      <c r="K374" s="582"/>
      <c r="L374" s="582"/>
      <c r="M374" s="582"/>
      <c r="N374" s="582"/>
      <c r="O374" s="583"/>
    </row>
    <row r="375" spans="1:15" ht="17.25" customHeight="1">
      <c r="A375" s="192"/>
      <c r="B375" s="193"/>
      <c r="C375" s="193"/>
      <c r="D375" s="193"/>
      <c r="E375" s="193"/>
      <c r="F375" s="193"/>
      <c r="G375" s="193"/>
      <c r="H375" s="193"/>
      <c r="I375" s="193"/>
      <c r="J375" s="193"/>
      <c r="K375" s="193"/>
      <c r="L375" s="193"/>
      <c r="M375" s="193"/>
      <c r="N375" s="193"/>
      <c r="O375" s="194"/>
    </row>
    <row r="376" spans="1:15" s="200" customFormat="1" ht="17.25" customHeight="1">
      <c r="A376" s="587" t="s">
        <v>470</v>
      </c>
      <c r="B376" s="588"/>
      <c r="C376" s="588"/>
      <c r="D376" s="588"/>
      <c r="E376" s="588"/>
      <c r="F376" s="588"/>
      <c r="G376" s="588"/>
      <c r="H376" s="588"/>
      <c r="I376" s="588"/>
      <c r="J376" s="588"/>
      <c r="K376" s="588"/>
      <c r="L376" s="588"/>
      <c r="M376" s="588"/>
      <c r="N376" s="588"/>
      <c r="O376" s="589"/>
    </row>
    <row r="377" spans="1:15" ht="42" customHeight="1">
      <c r="A377" s="614" t="s">
        <v>703</v>
      </c>
      <c r="B377" s="615"/>
      <c r="C377" s="615"/>
      <c r="D377" s="615"/>
      <c r="E377" s="615"/>
      <c r="F377" s="615"/>
      <c r="G377" s="615"/>
      <c r="H377" s="615"/>
      <c r="I377" s="615"/>
      <c r="J377" s="615"/>
      <c r="K377" s="615"/>
      <c r="L377" s="615"/>
      <c r="M377" s="615"/>
      <c r="N377" s="615"/>
      <c r="O377" s="616"/>
    </row>
    <row r="378" spans="1:15" ht="17.25" customHeight="1">
      <c r="A378" s="192"/>
      <c r="B378" s="193"/>
      <c r="C378" s="193"/>
      <c r="D378" s="193"/>
      <c r="E378" s="193"/>
      <c r="F378" s="193"/>
      <c r="G378" s="193"/>
      <c r="H378" s="193"/>
      <c r="I378" s="193"/>
      <c r="J378" s="193"/>
      <c r="K378" s="193"/>
      <c r="L378" s="193"/>
      <c r="M378" s="193"/>
      <c r="N378" s="193"/>
      <c r="O378" s="194"/>
    </row>
    <row r="379" spans="1:15" ht="21.9" customHeight="1">
      <c r="A379" s="587" t="s">
        <v>603</v>
      </c>
      <c r="B379" s="588"/>
      <c r="C379" s="588"/>
      <c r="D379" s="588"/>
      <c r="E379" s="588"/>
      <c r="F379" s="588"/>
      <c r="G379" s="588"/>
      <c r="H379" s="588"/>
      <c r="I379" s="588"/>
      <c r="J379" s="588"/>
      <c r="K379" s="588"/>
      <c r="L379" s="588"/>
      <c r="M379" s="588"/>
      <c r="N379" s="588"/>
      <c r="O379" s="589"/>
    </row>
    <row r="380" spans="1:15" ht="46.2" customHeight="1">
      <c r="A380" s="614" t="s">
        <v>704</v>
      </c>
      <c r="B380" s="615"/>
      <c r="C380" s="615"/>
      <c r="D380" s="615"/>
      <c r="E380" s="615"/>
      <c r="F380" s="615"/>
      <c r="G380" s="615"/>
      <c r="H380" s="615"/>
      <c r="I380" s="615"/>
      <c r="J380" s="615"/>
      <c r="K380" s="615"/>
      <c r="L380" s="615"/>
      <c r="M380" s="615"/>
      <c r="N380" s="615"/>
      <c r="O380" s="616"/>
    </row>
    <row r="381" spans="1:15" ht="21.9" customHeight="1">
      <c r="A381" s="218"/>
      <c r="B381" s="218"/>
      <c r="C381" s="218"/>
      <c r="D381" s="218"/>
      <c r="E381" s="218"/>
      <c r="F381" s="218"/>
      <c r="G381" s="218"/>
      <c r="H381" s="218"/>
      <c r="I381" s="218"/>
      <c r="J381" s="218"/>
      <c r="K381" s="218"/>
      <c r="L381" s="218"/>
      <c r="M381" s="218"/>
      <c r="N381" s="218"/>
      <c r="O381" s="218"/>
    </row>
    <row r="382" spans="1:15" ht="21.9" customHeight="1">
      <c r="A382" s="215"/>
      <c r="B382" s="215"/>
      <c r="C382" s="215"/>
      <c r="D382" s="215"/>
      <c r="E382" s="215"/>
      <c r="F382" s="215"/>
      <c r="G382" s="215"/>
      <c r="H382" s="215"/>
      <c r="I382" s="215"/>
      <c r="J382" s="215"/>
      <c r="K382" s="215"/>
      <c r="L382" s="215"/>
      <c r="M382" s="215"/>
      <c r="N382" s="215"/>
      <c r="O382" s="215"/>
    </row>
    <row r="383" spans="1:15" ht="21.9" customHeight="1">
      <c r="A383" s="215"/>
      <c r="B383" s="215"/>
      <c r="C383" s="215"/>
      <c r="D383" s="215"/>
      <c r="E383" s="215"/>
      <c r="F383" s="215"/>
      <c r="G383" s="215"/>
      <c r="H383" s="215"/>
      <c r="I383" s="215"/>
      <c r="J383" s="215"/>
      <c r="K383" s="215"/>
      <c r="L383" s="215"/>
      <c r="M383" s="215"/>
      <c r="N383" s="215"/>
      <c r="O383" s="215"/>
    </row>
    <row r="384" spans="1:15" ht="21.9" customHeight="1">
      <c r="A384" s="215"/>
      <c r="B384" s="215"/>
      <c r="C384" s="215"/>
      <c r="D384" s="215"/>
      <c r="E384" s="215"/>
      <c r="F384" s="215"/>
      <c r="G384" s="215"/>
      <c r="H384" s="215"/>
      <c r="I384" s="215"/>
      <c r="J384" s="215"/>
      <c r="K384" s="215"/>
      <c r="L384" s="215"/>
      <c r="M384" s="215"/>
      <c r="N384" s="215"/>
      <c r="O384" s="215"/>
    </row>
    <row r="385" spans="1:15" ht="21.9" customHeight="1">
      <c r="A385" s="215"/>
      <c r="B385" s="215"/>
      <c r="C385" s="215"/>
      <c r="D385" s="215"/>
      <c r="E385" s="215"/>
      <c r="F385" s="215"/>
      <c r="G385" s="215"/>
      <c r="H385" s="215"/>
      <c r="I385" s="215"/>
      <c r="J385" s="215"/>
      <c r="K385" s="215"/>
      <c r="L385" s="215"/>
      <c r="M385" s="215"/>
      <c r="N385" s="215"/>
      <c r="O385" s="215"/>
    </row>
    <row r="386" spans="1:15" ht="21.9" customHeight="1">
      <c r="A386" s="215"/>
      <c r="B386" s="215"/>
      <c r="C386" s="215"/>
      <c r="D386" s="215"/>
      <c r="E386" s="215"/>
      <c r="F386" s="215"/>
      <c r="G386" s="215"/>
      <c r="H386" s="215"/>
      <c r="I386" s="215"/>
      <c r="J386" s="215"/>
      <c r="K386" s="215"/>
      <c r="L386" s="215"/>
      <c r="M386" s="215"/>
      <c r="N386" s="215"/>
      <c r="O386" s="215"/>
    </row>
    <row r="387" spans="1:15" ht="21.9" customHeight="1">
      <c r="A387" s="215"/>
      <c r="B387" s="215"/>
      <c r="C387" s="215"/>
      <c r="D387" s="215"/>
      <c r="E387" s="215"/>
      <c r="F387" s="215"/>
      <c r="G387" s="215"/>
      <c r="H387" s="215"/>
      <c r="I387" s="215"/>
      <c r="J387" s="215"/>
      <c r="K387" s="215"/>
      <c r="L387" s="215"/>
      <c r="M387" s="215"/>
      <c r="N387" s="215"/>
      <c r="O387" s="215"/>
    </row>
    <row r="388" spans="1:15" ht="21.9" customHeight="1">
      <c r="A388" s="215"/>
      <c r="B388" s="215"/>
      <c r="C388" s="215"/>
      <c r="D388" s="215"/>
      <c r="E388" s="215"/>
      <c r="F388" s="215"/>
      <c r="G388" s="215"/>
      <c r="H388" s="215"/>
      <c r="I388" s="215"/>
      <c r="J388" s="215"/>
      <c r="K388" s="215"/>
      <c r="L388" s="215"/>
      <c r="M388" s="215"/>
      <c r="N388" s="215"/>
      <c r="O388" s="215"/>
    </row>
    <row r="389" spans="1:15" ht="21.9" customHeight="1">
      <c r="A389" s="215"/>
      <c r="B389" s="215"/>
      <c r="C389" s="215"/>
      <c r="D389" s="215"/>
      <c r="E389" s="215"/>
      <c r="F389" s="215"/>
      <c r="G389" s="215"/>
      <c r="H389" s="215"/>
      <c r="I389" s="215"/>
      <c r="J389" s="215"/>
      <c r="K389" s="215"/>
      <c r="L389" s="215"/>
      <c r="M389" s="215"/>
      <c r="N389" s="215"/>
      <c r="O389" s="215"/>
    </row>
    <row r="390" spans="1:15" ht="33.75" customHeight="1">
      <c r="A390" s="215"/>
      <c r="B390" s="215"/>
      <c r="C390" s="215"/>
      <c r="D390" s="215"/>
      <c r="E390" s="215"/>
      <c r="F390" s="215"/>
      <c r="G390" s="215"/>
      <c r="H390" s="215"/>
      <c r="I390" s="215"/>
      <c r="J390" s="215"/>
      <c r="K390" s="215"/>
      <c r="L390" s="215"/>
      <c r="M390" s="215"/>
      <c r="N390" s="215"/>
      <c r="O390" s="215"/>
    </row>
    <row r="391" spans="1:15" ht="21.9" customHeight="1">
      <c r="A391" s="215"/>
      <c r="B391" s="215"/>
      <c r="C391" s="215"/>
      <c r="D391" s="215"/>
      <c r="E391" s="215"/>
      <c r="F391" s="215"/>
      <c r="G391" s="215"/>
      <c r="H391" s="215"/>
      <c r="I391" s="215"/>
      <c r="J391" s="215"/>
      <c r="K391" s="215"/>
      <c r="L391" s="215"/>
      <c r="M391" s="215"/>
      <c r="N391" s="215"/>
      <c r="O391" s="215"/>
    </row>
    <row r="392" spans="1:15" ht="21.9" customHeight="1">
      <c r="A392" s="215"/>
      <c r="B392" s="215"/>
      <c r="C392" s="215"/>
      <c r="D392" s="215"/>
      <c r="E392" s="215"/>
      <c r="F392" s="215"/>
      <c r="G392" s="215"/>
      <c r="H392" s="215"/>
      <c r="I392" s="215"/>
      <c r="J392" s="215"/>
      <c r="K392" s="215"/>
      <c r="L392" s="215"/>
      <c r="M392" s="215"/>
      <c r="N392" s="215"/>
      <c r="O392" s="215"/>
    </row>
    <row r="393" spans="1:15" ht="26.25" customHeight="1">
      <c r="A393" s="215"/>
      <c r="B393" s="215"/>
      <c r="C393" s="215"/>
      <c r="D393" s="215"/>
      <c r="E393" s="215"/>
      <c r="F393" s="215"/>
      <c r="G393" s="215"/>
      <c r="H393" s="215"/>
      <c r="I393" s="215"/>
      <c r="J393" s="215"/>
      <c r="K393" s="215"/>
      <c r="L393" s="215"/>
      <c r="M393" s="215"/>
      <c r="N393" s="215"/>
      <c r="O393" s="215"/>
    </row>
    <row r="394" spans="1:15" s="12" customFormat="1" ht="21.9" customHeight="1">
      <c r="A394" s="215"/>
      <c r="B394" s="215"/>
      <c r="C394" s="215"/>
      <c r="D394" s="215"/>
      <c r="E394" s="215"/>
      <c r="F394" s="215"/>
      <c r="G394" s="215"/>
      <c r="H394" s="215"/>
      <c r="I394" s="215"/>
      <c r="J394" s="215"/>
      <c r="K394" s="215"/>
      <c r="L394" s="215"/>
      <c r="M394" s="215"/>
      <c r="N394" s="215"/>
      <c r="O394" s="215"/>
    </row>
    <row r="395" spans="1:15" s="12" customFormat="1" ht="42.75" customHeight="1">
      <c r="A395" s="494" t="s">
        <v>94</v>
      </c>
      <c r="B395" s="494" t="s">
        <v>151</v>
      </c>
      <c r="C395" s="494" t="s">
        <v>42</v>
      </c>
      <c r="D395" s="619" t="s">
        <v>39</v>
      </c>
      <c r="E395" s="494" t="s">
        <v>40</v>
      </c>
      <c r="F395" s="494" t="s">
        <v>7</v>
      </c>
      <c r="G395" s="494" t="s">
        <v>82</v>
      </c>
      <c r="H395" s="601" t="s">
        <v>8</v>
      </c>
      <c r="I395" s="494" t="s">
        <v>152</v>
      </c>
      <c r="J395" s="530" t="s">
        <v>153</v>
      </c>
      <c r="K395" s="531"/>
      <c r="L395" s="577"/>
      <c r="M395" s="530" t="s">
        <v>154</v>
      </c>
      <c r="N395" s="531"/>
      <c r="O395" s="577"/>
    </row>
    <row r="396" spans="1:15" s="12" customFormat="1" ht="21.9" customHeight="1">
      <c r="A396" s="495"/>
      <c r="B396" s="495"/>
      <c r="C396" s="495"/>
      <c r="D396" s="620"/>
      <c r="E396" s="495"/>
      <c r="F396" s="495"/>
      <c r="G396" s="495"/>
      <c r="H396" s="598"/>
      <c r="I396" s="495"/>
      <c r="J396" s="268" t="s">
        <v>155</v>
      </c>
      <c r="K396" s="268" t="s">
        <v>157</v>
      </c>
      <c r="L396" s="268" t="s">
        <v>156</v>
      </c>
      <c r="M396" s="268" t="s">
        <v>101</v>
      </c>
      <c r="N396" s="268" t="s">
        <v>144</v>
      </c>
      <c r="O396" s="268" t="s">
        <v>16</v>
      </c>
    </row>
    <row r="397" spans="1:15" s="12" customFormat="1" ht="21.9" customHeight="1">
      <c r="A397" s="275">
        <v>4</v>
      </c>
      <c r="B397" s="275">
        <v>2</v>
      </c>
      <c r="C397" s="275">
        <v>2</v>
      </c>
      <c r="D397" s="275">
        <v>2</v>
      </c>
      <c r="E397" s="275">
        <v>4</v>
      </c>
      <c r="F397" s="275">
        <v>223</v>
      </c>
      <c r="G397" s="275"/>
      <c r="H397" s="275" t="s">
        <v>485</v>
      </c>
      <c r="I397" s="275" t="s">
        <v>253</v>
      </c>
      <c r="J397" s="285">
        <v>3500</v>
      </c>
      <c r="K397" s="290">
        <v>2595</v>
      </c>
      <c r="L397" s="290">
        <v>2595</v>
      </c>
      <c r="M397" s="466">
        <v>185985966</v>
      </c>
      <c r="N397" s="466">
        <v>205830542.08999997</v>
      </c>
      <c r="O397" s="466">
        <v>205830542.08999997</v>
      </c>
    </row>
    <row r="398" spans="1:15" s="12" customFormat="1" ht="21.9" customHeight="1">
      <c r="A398" s="578"/>
      <c r="B398" s="579"/>
      <c r="C398" s="579"/>
      <c r="D398" s="579"/>
      <c r="E398" s="579"/>
      <c r="F398" s="579"/>
      <c r="G398" s="579"/>
      <c r="H398" s="579"/>
      <c r="I398" s="579"/>
      <c r="J398" s="579"/>
      <c r="K398" s="579"/>
      <c r="L398" s="579"/>
      <c r="M398" s="579"/>
      <c r="N398" s="579"/>
      <c r="O398" s="580"/>
    </row>
    <row r="399" spans="1:15" s="12" customFormat="1" ht="20.25" customHeight="1">
      <c r="A399" s="649" t="s">
        <v>486</v>
      </c>
      <c r="B399" s="650"/>
      <c r="C399" s="650"/>
      <c r="D399" s="650"/>
      <c r="E399" s="650"/>
      <c r="F399" s="650"/>
      <c r="G399" s="650"/>
      <c r="H399" s="650"/>
      <c r="I399" s="650"/>
      <c r="J399" s="650"/>
      <c r="K399" s="650"/>
      <c r="L399" s="650"/>
      <c r="M399" s="650"/>
      <c r="N399" s="650"/>
      <c r="O399" s="651"/>
    </row>
    <row r="400" spans="1:15" s="12" customFormat="1" ht="20.25" customHeight="1">
      <c r="A400" s="260"/>
      <c r="B400" s="261"/>
      <c r="C400" s="261"/>
      <c r="D400" s="261"/>
      <c r="E400" s="261"/>
      <c r="F400" s="261"/>
      <c r="G400" s="261"/>
      <c r="H400" s="261"/>
      <c r="I400" s="261"/>
      <c r="J400" s="261"/>
      <c r="K400" s="261"/>
      <c r="L400" s="261"/>
      <c r="M400" s="261"/>
      <c r="N400" s="261"/>
      <c r="O400" s="262"/>
    </row>
    <row r="401" spans="1:15" s="12" customFormat="1" ht="20.25" customHeight="1">
      <c r="A401" s="587" t="s">
        <v>470</v>
      </c>
      <c r="B401" s="588"/>
      <c r="C401" s="588"/>
      <c r="D401" s="588"/>
      <c r="E401" s="588"/>
      <c r="F401" s="588"/>
      <c r="G401" s="588"/>
      <c r="H401" s="588"/>
      <c r="I401" s="588"/>
      <c r="J401" s="588"/>
      <c r="K401" s="588"/>
      <c r="L401" s="588"/>
      <c r="M401" s="588"/>
      <c r="N401" s="588"/>
      <c r="O401" s="589"/>
    </row>
    <row r="402" spans="1:15" ht="24.6" customHeight="1">
      <c r="A402" s="614" t="s">
        <v>703</v>
      </c>
      <c r="B402" s="615"/>
      <c r="C402" s="615"/>
      <c r="D402" s="615"/>
      <c r="E402" s="615"/>
      <c r="F402" s="615"/>
      <c r="G402" s="615"/>
      <c r="H402" s="615"/>
      <c r="I402" s="615"/>
      <c r="J402" s="615"/>
      <c r="K402" s="615"/>
      <c r="L402" s="615"/>
      <c r="M402" s="615"/>
      <c r="N402" s="615"/>
      <c r="O402" s="616"/>
    </row>
    <row r="403" spans="1:15" s="12" customFormat="1" ht="15" customHeight="1">
      <c r="A403" s="611"/>
      <c r="B403" s="612"/>
      <c r="C403" s="612"/>
      <c r="D403" s="612"/>
      <c r="E403" s="612"/>
      <c r="F403" s="612"/>
      <c r="G403" s="612"/>
      <c r="H403" s="612"/>
      <c r="I403" s="612"/>
      <c r="J403" s="612"/>
      <c r="K403" s="612"/>
      <c r="L403" s="612"/>
      <c r="M403" s="612"/>
      <c r="N403" s="612"/>
      <c r="O403" s="613"/>
    </row>
    <row r="404" spans="1:15" s="121" customFormat="1" ht="20.25" customHeight="1">
      <c r="A404" s="587" t="s">
        <v>548</v>
      </c>
      <c r="B404" s="588"/>
      <c r="C404" s="588"/>
      <c r="D404" s="588"/>
      <c r="E404" s="588"/>
      <c r="F404" s="588"/>
      <c r="G404" s="588"/>
      <c r="H404" s="588"/>
      <c r="I404" s="588"/>
      <c r="J404" s="588"/>
      <c r="K404" s="588"/>
      <c r="L404" s="588"/>
      <c r="M404" s="588"/>
      <c r="N404" s="588"/>
      <c r="O404" s="589"/>
    </row>
    <row r="405" spans="1:15" s="12" customFormat="1" ht="62.25" customHeight="1">
      <c r="A405" s="611" t="s">
        <v>572</v>
      </c>
      <c r="B405" s="612"/>
      <c r="C405" s="612"/>
      <c r="D405" s="612"/>
      <c r="E405" s="612"/>
      <c r="F405" s="612"/>
      <c r="G405" s="612"/>
      <c r="H405" s="612"/>
      <c r="I405" s="612"/>
      <c r="J405" s="612"/>
      <c r="K405" s="612"/>
      <c r="L405" s="612"/>
      <c r="M405" s="612"/>
      <c r="N405" s="612"/>
      <c r="O405" s="613"/>
    </row>
    <row r="406" spans="1:15" ht="52.5" customHeight="1">
      <c r="A406" s="611" t="s">
        <v>573</v>
      </c>
      <c r="B406" s="612"/>
      <c r="C406" s="612"/>
      <c r="D406" s="612"/>
      <c r="E406" s="612"/>
      <c r="F406" s="612"/>
      <c r="G406" s="612"/>
      <c r="H406" s="612"/>
      <c r="I406" s="612"/>
      <c r="J406" s="612"/>
      <c r="K406" s="612"/>
      <c r="L406" s="612"/>
      <c r="M406" s="612"/>
      <c r="N406" s="612"/>
      <c r="O406" s="613"/>
    </row>
    <row r="407" spans="1:15" ht="37.5" customHeight="1">
      <c r="A407" s="611" t="s">
        <v>574</v>
      </c>
      <c r="B407" s="612"/>
      <c r="C407" s="612"/>
      <c r="D407" s="612"/>
      <c r="E407" s="612"/>
      <c r="F407" s="612"/>
      <c r="G407" s="612"/>
      <c r="H407" s="612"/>
      <c r="I407" s="612"/>
      <c r="J407" s="612"/>
      <c r="K407" s="612"/>
      <c r="L407" s="612"/>
      <c r="M407" s="612"/>
      <c r="N407" s="612"/>
      <c r="O407" s="613"/>
    </row>
    <row r="408" spans="1:15" ht="21.9" customHeight="1">
      <c r="A408" s="471"/>
      <c r="B408" s="471"/>
      <c r="C408" s="471"/>
      <c r="D408" s="471"/>
      <c r="E408" s="471"/>
      <c r="F408" s="471"/>
      <c r="G408" s="471"/>
      <c r="H408" s="471"/>
      <c r="I408" s="471"/>
      <c r="J408" s="471"/>
      <c r="K408" s="471"/>
      <c r="L408" s="471"/>
      <c r="M408" s="471"/>
      <c r="N408" s="471"/>
      <c r="O408" s="471"/>
    </row>
    <row r="409" spans="1:15" ht="21.9" customHeight="1">
      <c r="A409" s="420"/>
      <c r="B409" s="420"/>
      <c r="C409" s="420"/>
      <c r="D409" s="420"/>
      <c r="E409" s="420"/>
      <c r="F409" s="420"/>
      <c r="G409" s="420"/>
      <c r="H409" s="420"/>
      <c r="I409" s="420"/>
      <c r="J409" s="420"/>
      <c r="K409" s="420"/>
      <c r="L409" s="420"/>
      <c r="M409" s="420"/>
      <c r="N409" s="420"/>
      <c r="O409" s="420"/>
    </row>
    <row r="410" spans="1:15" ht="21.9" customHeight="1">
      <c r="A410" s="420"/>
      <c r="B410" s="420"/>
      <c r="C410" s="420"/>
      <c r="D410" s="420"/>
      <c r="E410" s="420"/>
      <c r="F410" s="420"/>
      <c r="G410" s="420"/>
      <c r="H410" s="420"/>
      <c r="I410" s="420"/>
      <c r="J410" s="420"/>
      <c r="K410" s="420"/>
      <c r="L410" s="420"/>
      <c r="M410" s="420"/>
      <c r="N410" s="420"/>
      <c r="O410" s="420"/>
    </row>
    <row r="411" spans="1:15" s="12" customFormat="1" ht="21.9" customHeight="1">
      <c r="A411" s="420"/>
      <c r="B411" s="420"/>
      <c r="C411" s="420"/>
      <c r="D411" s="420"/>
      <c r="E411" s="420"/>
      <c r="F411" s="420"/>
      <c r="G411" s="420"/>
      <c r="H411" s="420"/>
      <c r="I411" s="420"/>
      <c r="J411" s="420"/>
      <c r="K411" s="420"/>
      <c r="L411" s="420"/>
      <c r="M411" s="420"/>
      <c r="N411" s="420"/>
      <c r="O411" s="420"/>
    </row>
    <row r="412" spans="1:15" s="12" customFormat="1" ht="21.9" customHeight="1">
      <c r="A412" s="420"/>
      <c r="B412" s="420"/>
      <c r="C412" s="420"/>
      <c r="D412" s="420"/>
      <c r="E412" s="420"/>
      <c r="F412" s="420"/>
      <c r="G412" s="420"/>
      <c r="H412" s="420"/>
      <c r="I412" s="420"/>
      <c r="J412" s="420"/>
      <c r="K412" s="420"/>
      <c r="L412" s="420"/>
      <c r="M412" s="420"/>
      <c r="N412" s="420"/>
      <c r="O412" s="420"/>
    </row>
    <row r="413" spans="1:15" s="12" customFormat="1" ht="21.9" customHeight="1">
      <c r="A413" s="420"/>
      <c r="B413" s="420"/>
      <c r="C413" s="420"/>
      <c r="D413" s="420"/>
      <c r="E413" s="420"/>
      <c r="F413" s="420"/>
      <c r="G413" s="420"/>
      <c r="H413" s="420"/>
      <c r="I413" s="420"/>
      <c r="J413" s="420"/>
      <c r="K413" s="420"/>
      <c r="L413" s="420"/>
      <c r="M413" s="420"/>
      <c r="N413" s="420"/>
      <c r="O413" s="420"/>
    </row>
    <row r="414" spans="1:15" ht="21.9" customHeight="1">
      <c r="A414" s="420"/>
      <c r="B414" s="420"/>
      <c r="C414" s="420"/>
      <c r="D414" s="420"/>
      <c r="E414" s="420"/>
      <c r="F414" s="420"/>
      <c r="G414" s="420"/>
      <c r="H414" s="420"/>
      <c r="I414" s="420"/>
      <c r="J414" s="420"/>
      <c r="K414" s="420"/>
      <c r="L414" s="420"/>
      <c r="M414" s="420"/>
      <c r="N414" s="420"/>
      <c r="O414" s="420"/>
    </row>
    <row r="415" spans="1:15" ht="21.9" customHeight="1">
      <c r="A415" s="420"/>
      <c r="B415" s="420"/>
      <c r="C415" s="420"/>
      <c r="D415" s="420"/>
      <c r="E415" s="420"/>
      <c r="F415" s="420"/>
      <c r="G415" s="420"/>
      <c r="H415" s="420"/>
      <c r="I415" s="420"/>
      <c r="J415" s="420"/>
      <c r="K415" s="420"/>
      <c r="L415" s="420"/>
      <c r="M415" s="420"/>
      <c r="N415" s="420"/>
      <c r="O415" s="420"/>
    </row>
    <row r="416" spans="1:15" ht="21.9" customHeight="1">
      <c r="A416" s="420"/>
      <c r="B416" s="420"/>
      <c r="C416" s="420"/>
      <c r="D416" s="420"/>
      <c r="E416" s="420"/>
      <c r="F416" s="420"/>
      <c r="G416" s="420"/>
      <c r="H416" s="420"/>
      <c r="I416" s="420"/>
      <c r="J416" s="420"/>
      <c r="K416" s="420"/>
      <c r="L416" s="420"/>
      <c r="M416" s="420"/>
      <c r="N416" s="420"/>
      <c r="O416" s="420"/>
    </row>
    <row r="417" spans="1:15" ht="21.9" customHeight="1">
      <c r="A417" s="420"/>
      <c r="B417" s="420"/>
      <c r="C417" s="420"/>
      <c r="D417" s="420"/>
      <c r="E417" s="420"/>
      <c r="F417" s="420"/>
      <c r="G417" s="420"/>
      <c r="H417" s="420"/>
      <c r="I417" s="420"/>
      <c r="J417" s="420"/>
      <c r="K417" s="420"/>
      <c r="L417" s="420"/>
      <c r="M417" s="420"/>
      <c r="N417" s="420"/>
      <c r="O417" s="420"/>
    </row>
    <row r="418" spans="1:15" ht="21.9" customHeight="1">
      <c r="A418" s="425"/>
      <c r="B418" s="425"/>
      <c r="C418" s="425"/>
      <c r="D418" s="425"/>
      <c r="E418" s="425"/>
      <c r="F418" s="425"/>
      <c r="G418" s="425"/>
      <c r="H418" s="425"/>
      <c r="I418" s="425"/>
      <c r="J418" s="425"/>
      <c r="K418" s="425"/>
      <c r="L418" s="425"/>
      <c r="M418" s="425"/>
      <c r="N418" s="425"/>
      <c r="O418" s="425"/>
    </row>
    <row r="419" spans="1:15" ht="21.9" customHeight="1">
      <c r="A419" s="494" t="s">
        <v>94</v>
      </c>
      <c r="B419" s="494" t="s">
        <v>151</v>
      </c>
      <c r="C419" s="494" t="s">
        <v>42</v>
      </c>
      <c r="D419" s="619" t="s">
        <v>39</v>
      </c>
      <c r="E419" s="494" t="s">
        <v>40</v>
      </c>
      <c r="F419" s="494" t="s">
        <v>7</v>
      </c>
      <c r="G419" s="494" t="s">
        <v>82</v>
      </c>
      <c r="H419" s="601" t="s">
        <v>8</v>
      </c>
      <c r="I419" s="494" t="s">
        <v>152</v>
      </c>
      <c r="J419" s="530" t="s">
        <v>153</v>
      </c>
      <c r="K419" s="531"/>
      <c r="L419" s="577"/>
      <c r="M419" s="530" t="s">
        <v>154</v>
      </c>
      <c r="N419" s="531"/>
      <c r="O419" s="577"/>
    </row>
    <row r="420" spans="1:15" s="12" customFormat="1" ht="21.9" customHeight="1">
      <c r="A420" s="495"/>
      <c r="B420" s="495"/>
      <c r="C420" s="495"/>
      <c r="D420" s="620"/>
      <c r="E420" s="495"/>
      <c r="F420" s="495"/>
      <c r="G420" s="495"/>
      <c r="H420" s="598"/>
      <c r="I420" s="495"/>
      <c r="J420" s="268" t="s">
        <v>155</v>
      </c>
      <c r="K420" s="268" t="s">
        <v>157</v>
      </c>
      <c r="L420" s="268" t="s">
        <v>156</v>
      </c>
      <c r="M420" s="268" t="s">
        <v>101</v>
      </c>
      <c r="N420" s="268" t="s">
        <v>144</v>
      </c>
      <c r="O420" s="268" t="s">
        <v>16</v>
      </c>
    </row>
    <row r="421" spans="1:15" s="12" customFormat="1" ht="42" customHeight="1">
      <c r="A421" s="275">
        <v>4</v>
      </c>
      <c r="B421" s="275">
        <v>6</v>
      </c>
      <c r="C421" s="275">
        <v>2</v>
      </c>
      <c r="D421" s="275">
        <v>2</v>
      </c>
      <c r="E421" s="275">
        <v>5</v>
      </c>
      <c r="F421" s="275">
        <v>224</v>
      </c>
      <c r="G421" s="275"/>
      <c r="H421" s="275" t="s">
        <v>545</v>
      </c>
      <c r="I421" s="275" t="s">
        <v>254</v>
      </c>
      <c r="J421" s="285">
        <v>28</v>
      </c>
      <c r="K421" s="290">
        <v>33</v>
      </c>
      <c r="L421" s="290">
        <v>33</v>
      </c>
      <c r="M421" s="466">
        <v>37044928</v>
      </c>
      <c r="N421" s="466">
        <v>16893169.199999999</v>
      </c>
      <c r="O421" s="466">
        <v>16893169.199999999</v>
      </c>
    </row>
    <row r="422" spans="1:15" s="12" customFormat="1" ht="32.25" customHeight="1">
      <c r="A422" s="578"/>
      <c r="B422" s="579"/>
      <c r="C422" s="579"/>
      <c r="D422" s="579"/>
      <c r="E422" s="579"/>
      <c r="F422" s="579"/>
      <c r="G422" s="579"/>
      <c r="H422" s="579"/>
      <c r="I422" s="579"/>
      <c r="J422" s="579"/>
      <c r="K422" s="579"/>
      <c r="L422" s="579"/>
      <c r="M422" s="579"/>
      <c r="N422" s="579"/>
      <c r="O422" s="580"/>
    </row>
    <row r="423" spans="1:15" s="12" customFormat="1" ht="21.9" customHeight="1">
      <c r="A423" s="649" t="s">
        <v>546</v>
      </c>
      <c r="B423" s="650"/>
      <c r="C423" s="650"/>
      <c r="D423" s="650"/>
      <c r="E423" s="650"/>
      <c r="F423" s="650"/>
      <c r="G423" s="650"/>
      <c r="H423" s="650"/>
      <c r="I423" s="650"/>
      <c r="J423" s="650"/>
      <c r="K423" s="650"/>
      <c r="L423" s="650"/>
      <c r="M423" s="650"/>
      <c r="N423" s="650"/>
      <c r="O423" s="651"/>
    </row>
    <row r="424" spans="1:15" s="12" customFormat="1" ht="27.75" customHeight="1">
      <c r="A424" s="197"/>
      <c r="B424" s="198"/>
      <c r="C424" s="198"/>
      <c r="D424" s="198"/>
      <c r="E424" s="198"/>
      <c r="F424" s="198"/>
      <c r="G424" s="198"/>
      <c r="H424" s="198"/>
      <c r="I424" s="198"/>
      <c r="J424" s="198"/>
      <c r="K424" s="198"/>
      <c r="L424" s="198"/>
      <c r="M424" s="198"/>
      <c r="N424" s="198"/>
      <c r="O424" s="199"/>
    </row>
    <row r="425" spans="1:15" s="12" customFormat="1" ht="21.9" customHeight="1">
      <c r="A425" s="587" t="s">
        <v>470</v>
      </c>
      <c r="B425" s="588"/>
      <c r="C425" s="588"/>
      <c r="D425" s="588"/>
      <c r="E425" s="588"/>
      <c r="F425" s="588"/>
      <c r="G425" s="588"/>
      <c r="H425" s="588"/>
      <c r="I425" s="588"/>
      <c r="J425" s="588"/>
      <c r="K425" s="588"/>
      <c r="L425" s="588"/>
      <c r="M425" s="588"/>
      <c r="N425" s="588"/>
      <c r="O425" s="589"/>
    </row>
    <row r="426" spans="1:15" s="12" customFormat="1" ht="30" customHeight="1">
      <c r="A426" s="611" t="s">
        <v>547</v>
      </c>
      <c r="B426" s="612"/>
      <c r="C426" s="612"/>
      <c r="D426" s="612"/>
      <c r="E426" s="612"/>
      <c r="F426" s="612"/>
      <c r="G426" s="612"/>
      <c r="H426" s="612"/>
      <c r="I426" s="612"/>
      <c r="J426" s="612"/>
      <c r="K426" s="612"/>
      <c r="L426" s="612"/>
      <c r="M426" s="612"/>
      <c r="N426" s="612"/>
      <c r="O426" s="613"/>
    </row>
    <row r="427" spans="1:15" s="12" customFormat="1" ht="24.6" customHeight="1">
      <c r="A427" s="197"/>
      <c r="B427" s="576"/>
      <c r="C427" s="576"/>
      <c r="D427" s="576"/>
      <c r="E427" s="576"/>
      <c r="F427" s="576"/>
      <c r="G427" s="576"/>
      <c r="H427" s="585"/>
      <c r="I427" s="585"/>
      <c r="J427" s="585"/>
      <c r="K427" s="585"/>
      <c r="L427" s="585"/>
      <c r="M427" s="585"/>
      <c r="N427" s="198"/>
      <c r="O427" s="199"/>
    </row>
    <row r="428" spans="1:15" s="12" customFormat="1" ht="20.25" customHeight="1">
      <c r="A428" s="587" t="s">
        <v>548</v>
      </c>
      <c r="B428" s="588"/>
      <c r="C428" s="588"/>
      <c r="D428" s="588"/>
      <c r="E428" s="588"/>
      <c r="F428" s="588"/>
      <c r="G428" s="588"/>
      <c r="H428" s="588"/>
      <c r="I428" s="588"/>
      <c r="J428" s="588"/>
      <c r="K428" s="588"/>
      <c r="L428" s="588"/>
      <c r="M428" s="588"/>
      <c r="N428" s="588"/>
      <c r="O428" s="589"/>
    </row>
    <row r="429" spans="1:15" s="12" customFormat="1" ht="20.25" customHeight="1">
      <c r="A429" s="614" t="s">
        <v>467</v>
      </c>
      <c r="B429" s="615"/>
      <c r="C429" s="615"/>
      <c r="D429" s="615"/>
      <c r="E429" s="615"/>
      <c r="F429" s="615"/>
      <c r="G429" s="615"/>
      <c r="H429" s="615"/>
      <c r="I429" s="615"/>
      <c r="J429" s="615"/>
      <c r="K429" s="615"/>
      <c r="L429" s="615"/>
      <c r="M429" s="615"/>
      <c r="N429" s="615"/>
      <c r="O429" s="616"/>
    </row>
    <row r="430" spans="1:15" s="12" customFormat="1" ht="20.25" customHeight="1">
      <c r="A430" s="197"/>
      <c r="B430" s="198"/>
      <c r="C430" s="198"/>
      <c r="D430" s="198"/>
      <c r="E430" s="198"/>
      <c r="F430" s="198"/>
      <c r="G430" s="198"/>
      <c r="H430" s="198"/>
      <c r="I430" s="198"/>
      <c r="J430" s="198"/>
      <c r="K430" s="198"/>
      <c r="L430" s="198"/>
      <c r="M430" s="198"/>
      <c r="N430" s="198"/>
      <c r="O430" s="199"/>
    </row>
    <row r="431" spans="1:15" s="12" customFormat="1" ht="20.25" customHeight="1">
      <c r="A431" s="420"/>
      <c r="B431" s="420"/>
      <c r="C431" s="420"/>
      <c r="D431" s="420"/>
      <c r="E431" s="420"/>
      <c r="F431" s="420"/>
      <c r="G431" s="420"/>
      <c r="H431" s="420"/>
      <c r="I431" s="420"/>
      <c r="J431" s="420"/>
      <c r="K431" s="420"/>
      <c r="L431" s="420"/>
      <c r="M431" s="420"/>
      <c r="N431" s="420"/>
      <c r="O431" s="420"/>
    </row>
    <row r="432" spans="1:15" ht="21.9" customHeight="1">
      <c r="A432" s="420"/>
      <c r="B432" s="420"/>
      <c r="C432" s="420"/>
      <c r="D432" s="420"/>
      <c r="E432" s="420"/>
      <c r="F432" s="420"/>
      <c r="G432" s="420"/>
      <c r="H432" s="420"/>
      <c r="I432" s="420"/>
      <c r="J432" s="420"/>
      <c r="K432" s="420"/>
      <c r="L432" s="420"/>
      <c r="M432" s="420"/>
      <c r="N432" s="420"/>
      <c r="O432" s="420"/>
    </row>
    <row r="433" spans="1:15" ht="21.9" customHeight="1">
      <c r="A433" s="420"/>
      <c r="B433" s="420"/>
      <c r="C433" s="420"/>
      <c r="D433" s="420"/>
      <c r="E433" s="420"/>
      <c r="F433" s="420"/>
      <c r="G433" s="420"/>
      <c r="H433" s="420"/>
      <c r="I433" s="420"/>
      <c r="J433" s="420"/>
      <c r="K433" s="420"/>
      <c r="L433" s="420"/>
      <c r="M433" s="420"/>
      <c r="N433" s="420"/>
      <c r="O433" s="420"/>
    </row>
    <row r="434" spans="1:15" ht="21.9" customHeight="1">
      <c r="A434" s="420"/>
      <c r="B434" s="420"/>
      <c r="C434" s="420"/>
      <c r="D434" s="420"/>
      <c r="E434" s="420"/>
      <c r="F434" s="420"/>
      <c r="G434" s="420"/>
      <c r="H434" s="420"/>
      <c r="I434" s="420"/>
      <c r="J434" s="420"/>
      <c r="K434" s="420"/>
      <c r="L434" s="420"/>
      <c r="M434" s="420"/>
      <c r="N434" s="420"/>
      <c r="O434" s="420"/>
    </row>
    <row r="435" spans="1:15" ht="21.9" customHeight="1">
      <c r="A435" s="420"/>
      <c r="B435" s="420"/>
      <c r="C435" s="420"/>
      <c r="D435" s="420"/>
      <c r="E435" s="420"/>
      <c r="F435" s="420"/>
      <c r="G435" s="420"/>
      <c r="H435" s="420"/>
      <c r="I435" s="420"/>
      <c r="J435" s="420"/>
      <c r="K435" s="420"/>
      <c r="L435" s="420"/>
      <c r="M435" s="420"/>
      <c r="N435" s="420"/>
      <c r="O435" s="420"/>
    </row>
    <row r="436" spans="1:15" ht="21.9" customHeight="1">
      <c r="A436" s="420"/>
      <c r="B436" s="420"/>
      <c r="C436" s="420"/>
      <c r="D436" s="420"/>
      <c r="E436" s="420"/>
      <c r="F436" s="420"/>
      <c r="G436" s="420"/>
      <c r="H436" s="420"/>
      <c r="I436" s="420"/>
      <c r="J436" s="420"/>
      <c r="K436" s="420"/>
      <c r="L436" s="420"/>
      <c r="M436" s="420"/>
      <c r="N436" s="420"/>
      <c r="O436" s="420"/>
    </row>
    <row r="437" spans="1:15" ht="21.9" customHeight="1">
      <c r="A437" s="420"/>
      <c r="B437" s="420"/>
      <c r="C437" s="420"/>
      <c r="D437" s="420"/>
      <c r="E437" s="420"/>
      <c r="F437" s="420"/>
      <c r="G437" s="420"/>
      <c r="H437" s="420"/>
      <c r="I437" s="420"/>
      <c r="J437" s="420"/>
      <c r="K437" s="420"/>
      <c r="L437" s="420"/>
      <c r="M437" s="420"/>
      <c r="N437" s="420"/>
      <c r="O437" s="420"/>
    </row>
    <row r="438" spans="1:15" ht="21.9" customHeight="1">
      <c r="A438" s="420"/>
      <c r="B438" s="420"/>
      <c r="C438" s="420"/>
      <c r="D438" s="420"/>
      <c r="E438" s="420"/>
      <c r="F438" s="420"/>
      <c r="G438" s="420"/>
      <c r="H438" s="420"/>
      <c r="I438" s="420"/>
      <c r="J438" s="420"/>
      <c r="K438" s="420"/>
      <c r="L438" s="420"/>
      <c r="M438" s="420"/>
      <c r="N438" s="420"/>
      <c r="O438" s="420"/>
    </row>
    <row r="439" spans="1:15" ht="21.9" customHeight="1">
      <c r="A439" s="420"/>
      <c r="B439" s="420"/>
      <c r="C439" s="420"/>
      <c r="D439" s="420"/>
      <c r="E439" s="420"/>
      <c r="F439" s="420"/>
      <c r="G439" s="420"/>
      <c r="H439" s="420"/>
      <c r="I439" s="420"/>
      <c r="J439" s="420"/>
      <c r="K439" s="420"/>
      <c r="L439" s="420"/>
      <c r="M439" s="420"/>
      <c r="N439" s="420"/>
      <c r="O439" s="420"/>
    </row>
    <row r="440" spans="1:15" s="12" customFormat="1" ht="21.9" customHeight="1">
      <c r="A440" s="420"/>
      <c r="B440" s="420"/>
      <c r="C440" s="420"/>
      <c r="D440" s="420"/>
      <c r="E440" s="420"/>
      <c r="F440" s="420"/>
      <c r="G440" s="420"/>
      <c r="H440" s="420"/>
      <c r="I440" s="420"/>
      <c r="J440" s="420"/>
      <c r="K440" s="420"/>
      <c r="L440" s="420"/>
      <c r="M440" s="420"/>
      <c r="N440" s="420"/>
      <c r="O440" s="420"/>
    </row>
    <row r="441" spans="1:15" s="12" customFormat="1" ht="21.9" customHeight="1">
      <c r="A441" s="420"/>
      <c r="B441" s="420"/>
      <c r="C441" s="420"/>
      <c r="D441" s="420"/>
      <c r="E441" s="420"/>
      <c r="F441" s="420"/>
      <c r="G441" s="420"/>
      <c r="H441" s="420"/>
      <c r="I441" s="420"/>
      <c r="J441" s="420"/>
      <c r="K441" s="420"/>
      <c r="L441" s="420"/>
      <c r="M441" s="420"/>
      <c r="N441" s="420"/>
      <c r="O441" s="420"/>
    </row>
    <row r="442" spans="1:15" s="12" customFormat="1" ht="21.9" customHeight="1">
      <c r="A442" s="420"/>
      <c r="B442" s="420"/>
      <c r="C442" s="420"/>
      <c r="D442" s="420"/>
      <c r="E442" s="420"/>
      <c r="F442" s="420"/>
      <c r="G442" s="420"/>
      <c r="H442" s="420"/>
      <c r="I442" s="420"/>
      <c r="J442" s="420"/>
      <c r="K442" s="420"/>
      <c r="L442" s="420"/>
      <c r="M442" s="420"/>
      <c r="N442" s="420"/>
      <c r="O442" s="420"/>
    </row>
    <row r="443" spans="1:15" ht="21.9" customHeight="1">
      <c r="A443" s="205"/>
      <c r="B443" s="205"/>
      <c r="C443" s="205"/>
      <c r="D443" s="205"/>
      <c r="E443" s="205"/>
      <c r="F443" s="205"/>
      <c r="G443" s="205"/>
      <c r="H443" s="205"/>
      <c r="I443" s="205"/>
      <c r="J443" s="205"/>
      <c r="K443" s="205"/>
      <c r="L443" s="205"/>
      <c r="M443" s="205"/>
      <c r="N443" s="205"/>
      <c r="O443" s="205"/>
    </row>
    <row r="444" spans="1:15" ht="21.9" customHeight="1">
      <c r="A444" s="494" t="s">
        <v>94</v>
      </c>
      <c r="B444" s="494" t="s">
        <v>151</v>
      </c>
      <c r="C444" s="494" t="s">
        <v>42</v>
      </c>
      <c r="D444" s="619" t="s">
        <v>39</v>
      </c>
      <c r="E444" s="494" t="s">
        <v>40</v>
      </c>
      <c r="F444" s="494" t="s">
        <v>7</v>
      </c>
      <c r="G444" s="494" t="s">
        <v>82</v>
      </c>
      <c r="H444" s="601" t="s">
        <v>8</v>
      </c>
      <c r="I444" s="494" t="s">
        <v>152</v>
      </c>
      <c r="J444" s="530" t="s">
        <v>153</v>
      </c>
      <c r="K444" s="531"/>
      <c r="L444" s="577"/>
      <c r="M444" s="530" t="s">
        <v>154</v>
      </c>
      <c r="N444" s="531"/>
      <c r="O444" s="577"/>
    </row>
    <row r="445" spans="1:15" ht="21.9" customHeight="1">
      <c r="A445" s="495"/>
      <c r="B445" s="495"/>
      <c r="C445" s="495"/>
      <c r="D445" s="620"/>
      <c r="E445" s="495"/>
      <c r="F445" s="495"/>
      <c r="G445" s="495"/>
      <c r="H445" s="598"/>
      <c r="I445" s="495"/>
      <c r="J445" s="268" t="s">
        <v>155</v>
      </c>
      <c r="K445" s="268" t="s">
        <v>157</v>
      </c>
      <c r="L445" s="268" t="s">
        <v>156</v>
      </c>
      <c r="M445" s="268" t="s">
        <v>101</v>
      </c>
      <c r="N445" s="268" t="s">
        <v>144</v>
      </c>
      <c r="O445" s="268" t="s">
        <v>16</v>
      </c>
    </row>
    <row r="446" spans="1:15" s="12" customFormat="1" ht="21.9" customHeight="1">
      <c r="A446" s="283">
        <v>1</v>
      </c>
      <c r="B446" s="283">
        <v>2</v>
      </c>
      <c r="C446" s="283">
        <v>2</v>
      </c>
      <c r="D446" s="283">
        <v>3</v>
      </c>
      <c r="E446" s="283">
        <v>1</v>
      </c>
      <c r="F446" s="283">
        <v>205</v>
      </c>
      <c r="G446" s="283"/>
      <c r="H446" s="283" t="s">
        <v>179</v>
      </c>
      <c r="I446" s="283" t="s">
        <v>196</v>
      </c>
      <c r="J446" s="285">
        <v>45000</v>
      </c>
      <c r="K446" s="285">
        <v>33750</v>
      </c>
      <c r="L446" s="285">
        <v>33750</v>
      </c>
      <c r="M446" s="466">
        <v>52903916</v>
      </c>
      <c r="N446" s="466">
        <v>48035588.239999995</v>
      </c>
      <c r="O446" s="466">
        <v>47909588.239999995</v>
      </c>
    </row>
    <row r="447" spans="1:15" ht="8.25" customHeight="1">
      <c r="A447" s="578"/>
      <c r="B447" s="579"/>
      <c r="C447" s="579"/>
      <c r="D447" s="579"/>
      <c r="E447" s="579"/>
      <c r="F447" s="579"/>
      <c r="G447" s="579"/>
      <c r="H447" s="579"/>
      <c r="I447" s="579"/>
      <c r="J447" s="579"/>
      <c r="K447" s="579"/>
      <c r="L447" s="579"/>
      <c r="M447" s="579"/>
      <c r="N447" s="579"/>
      <c r="O447" s="580"/>
    </row>
    <row r="448" spans="1:15" ht="44.25" customHeight="1">
      <c r="A448" s="571" t="s">
        <v>550</v>
      </c>
      <c r="B448" s="606"/>
      <c r="C448" s="606"/>
      <c r="D448" s="606"/>
      <c r="E448" s="606"/>
      <c r="F448" s="606"/>
      <c r="G448" s="606"/>
      <c r="H448" s="606"/>
      <c r="I448" s="606"/>
      <c r="J448" s="606"/>
      <c r="K448" s="606"/>
      <c r="L448" s="606"/>
      <c r="M448" s="606"/>
      <c r="N448" s="606"/>
      <c r="O448" s="607"/>
    </row>
    <row r="449" spans="1:15" ht="6.75" customHeight="1">
      <c r="A449" s="260"/>
      <c r="B449" s="261"/>
      <c r="C449" s="261"/>
      <c r="D449" s="261"/>
      <c r="E449" s="261"/>
      <c r="F449" s="261"/>
      <c r="G449" s="261"/>
      <c r="H449" s="261"/>
      <c r="I449" s="261"/>
      <c r="J449" s="261"/>
      <c r="K449" s="261"/>
      <c r="L449" s="261"/>
      <c r="M449" s="261"/>
      <c r="N449" s="261"/>
      <c r="O449" s="262"/>
    </row>
    <row r="450" spans="1:15" ht="18.75" customHeight="1">
      <c r="A450" s="608" t="s">
        <v>470</v>
      </c>
      <c r="B450" s="609"/>
      <c r="C450" s="609"/>
      <c r="D450" s="609"/>
      <c r="E450" s="609"/>
      <c r="F450" s="609"/>
      <c r="G450" s="609"/>
      <c r="H450" s="609"/>
      <c r="I450" s="609"/>
      <c r="J450" s="609"/>
      <c r="K450" s="609"/>
      <c r="L450" s="609"/>
      <c r="M450" s="609"/>
      <c r="N450" s="609"/>
      <c r="O450" s="610"/>
    </row>
    <row r="451" spans="1:15" ht="13.5" customHeight="1">
      <c r="A451" s="256"/>
      <c r="B451" s="257"/>
      <c r="C451" s="257"/>
      <c r="D451" s="257"/>
      <c r="E451" s="257"/>
      <c r="F451" s="257"/>
      <c r="G451" s="257"/>
      <c r="H451" s="267"/>
      <c r="I451" s="629" t="s">
        <v>487</v>
      </c>
      <c r="J451" s="629"/>
      <c r="K451" s="629"/>
      <c r="L451" s="257"/>
      <c r="M451" s="257"/>
      <c r="N451" s="257"/>
      <c r="O451" s="258"/>
    </row>
    <row r="452" spans="1:15" ht="21.9" customHeight="1">
      <c r="A452" s="256"/>
      <c r="B452" s="257"/>
      <c r="C452" s="626" t="s">
        <v>488</v>
      </c>
      <c r="D452" s="627"/>
      <c r="E452" s="627"/>
      <c r="F452" s="627"/>
      <c r="G452" s="627"/>
      <c r="H452" s="627"/>
      <c r="I452" s="628">
        <v>5330</v>
      </c>
      <c r="J452" s="628"/>
      <c r="K452" s="628"/>
      <c r="L452" s="257"/>
      <c r="M452" s="257"/>
      <c r="N452" s="257"/>
      <c r="O452" s="258"/>
    </row>
    <row r="453" spans="1:15" ht="21.9" customHeight="1">
      <c r="A453" s="256"/>
      <c r="B453" s="257"/>
      <c r="C453" s="626" t="s">
        <v>489</v>
      </c>
      <c r="D453" s="627"/>
      <c r="E453" s="627"/>
      <c r="F453" s="627"/>
      <c r="G453" s="627"/>
      <c r="H453" s="627"/>
      <c r="I453" s="628">
        <v>1253</v>
      </c>
      <c r="J453" s="628"/>
      <c r="K453" s="628"/>
      <c r="L453" s="257"/>
      <c r="M453" s="257"/>
      <c r="N453" s="257"/>
      <c r="O453" s="258"/>
    </row>
    <row r="454" spans="1:15" ht="17.399999999999999" customHeight="1">
      <c r="A454" s="256"/>
      <c r="B454" s="257"/>
      <c r="C454" s="626" t="s">
        <v>490</v>
      </c>
      <c r="D454" s="627"/>
      <c r="E454" s="627"/>
      <c r="F454" s="627"/>
      <c r="G454" s="627"/>
      <c r="H454" s="627"/>
      <c r="I454" s="628">
        <v>341</v>
      </c>
      <c r="J454" s="628"/>
      <c r="K454" s="628"/>
      <c r="L454" s="257"/>
      <c r="M454" s="257"/>
      <c r="N454" s="257"/>
      <c r="O454" s="258"/>
    </row>
    <row r="455" spans="1:15" ht="21.75" customHeight="1">
      <c r="A455" s="256"/>
      <c r="B455" s="257"/>
      <c r="C455" s="626" t="s">
        <v>491</v>
      </c>
      <c r="D455" s="627"/>
      <c r="E455" s="627"/>
      <c r="F455" s="627"/>
      <c r="G455" s="627"/>
      <c r="H455" s="627"/>
      <c r="I455" s="628">
        <v>1468</v>
      </c>
      <c r="J455" s="628"/>
      <c r="K455" s="628"/>
      <c r="L455" s="257"/>
      <c r="M455" s="257"/>
      <c r="N455" s="257"/>
      <c r="O455" s="258"/>
    </row>
    <row r="456" spans="1:15">
      <c r="A456" s="256"/>
      <c r="B456" s="257"/>
      <c r="C456" s="626" t="s">
        <v>492</v>
      </c>
      <c r="D456" s="627"/>
      <c r="E456" s="627"/>
      <c r="F456" s="627"/>
      <c r="G456" s="627"/>
      <c r="H456" s="627"/>
      <c r="I456" s="628">
        <v>199</v>
      </c>
      <c r="J456" s="628"/>
      <c r="K456" s="628"/>
      <c r="L456" s="257"/>
      <c r="M456" s="257"/>
      <c r="N456" s="257"/>
      <c r="O456" s="258"/>
    </row>
    <row r="457" spans="1:15" ht="22.5" customHeight="1">
      <c r="A457" s="256"/>
      <c r="B457" s="257"/>
      <c r="C457" s="626" t="s">
        <v>493</v>
      </c>
      <c r="D457" s="627"/>
      <c r="E457" s="627"/>
      <c r="F457" s="627"/>
      <c r="G457" s="627"/>
      <c r="H457" s="627"/>
      <c r="I457" s="628">
        <v>6051</v>
      </c>
      <c r="J457" s="628"/>
      <c r="K457" s="628"/>
      <c r="L457" s="257"/>
      <c r="M457" s="257"/>
      <c r="N457" s="257"/>
      <c r="O457" s="258"/>
    </row>
    <row r="458" spans="1:15" s="200" customFormat="1" ht="23.4" customHeight="1">
      <c r="A458" s="256"/>
      <c r="B458" s="257"/>
      <c r="C458" s="626" t="s">
        <v>494</v>
      </c>
      <c r="D458" s="627"/>
      <c r="E458" s="627"/>
      <c r="F458" s="627"/>
      <c r="G458" s="627"/>
      <c r="H458" s="627"/>
      <c r="I458" s="628">
        <v>8281</v>
      </c>
      <c r="J458" s="628"/>
      <c r="K458" s="628"/>
      <c r="L458" s="257"/>
      <c r="M458" s="257"/>
      <c r="N458" s="257"/>
      <c r="O458" s="258"/>
    </row>
    <row r="459" spans="1:15" ht="21.9" customHeight="1">
      <c r="A459" s="256"/>
      <c r="B459" s="257"/>
      <c r="C459" s="626" t="s">
        <v>495</v>
      </c>
      <c r="D459" s="627"/>
      <c r="E459" s="627"/>
      <c r="F459" s="627"/>
      <c r="G459" s="627"/>
      <c r="H459" s="627"/>
      <c r="I459" s="628">
        <v>561</v>
      </c>
      <c r="J459" s="628"/>
      <c r="K459" s="628"/>
      <c r="L459" s="257"/>
      <c r="M459" s="257"/>
      <c r="N459" s="257"/>
      <c r="O459" s="258"/>
    </row>
    <row r="460" spans="1:15" ht="18.75" customHeight="1">
      <c r="A460" s="256"/>
      <c r="B460" s="257"/>
      <c r="C460" s="626" t="s">
        <v>496</v>
      </c>
      <c r="D460" s="627"/>
      <c r="E460" s="627"/>
      <c r="F460" s="627"/>
      <c r="G460" s="627"/>
      <c r="H460" s="627"/>
      <c r="I460" s="628">
        <v>179</v>
      </c>
      <c r="J460" s="628"/>
      <c r="K460" s="628"/>
      <c r="L460" s="257"/>
      <c r="M460" s="257"/>
      <c r="N460" s="257"/>
      <c r="O460" s="258"/>
    </row>
    <row r="461" spans="1:15" ht="21.9" customHeight="1">
      <c r="A461" s="256"/>
      <c r="B461" s="257"/>
      <c r="C461" s="626" t="s">
        <v>497</v>
      </c>
      <c r="D461" s="627"/>
      <c r="E461" s="627"/>
      <c r="F461" s="627"/>
      <c r="G461" s="627"/>
      <c r="H461" s="627"/>
      <c r="I461" s="628">
        <v>158</v>
      </c>
      <c r="J461" s="628"/>
      <c r="K461" s="628"/>
      <c r="L461" s="257"/>
      <c r="M461" s="257"/>
      <c r="N461" s="257"/>
      <c r="O461" s="258"/>
    </row>
    <row r="462" spans="1:15" ht="21.9" customHeight="1">
      <c r="A462" s="256"/>
      <c r="B462" s="257"/>
      <c r="C462" s="626" t="s">
        <v>498</v>
      </c>
      <c r="D462" s="627"/>
      <c r="E462" s="627"/>
      <c r="F462" s="627"/>
      <c r="G462" s="627"/>
      <c r="H462" s="627"/>
      <c r="I462" s="628">
        <v>6541</v>
      </c>
      <c r="J462" s="628"/>
      <c r="K462" s="628"/>
      <c r="L462" s="257"/>
      <c r="M462" s="257"/>
      <c r="N462" s="257"/>
      <c r="O462" s="258"/>
    </row>
    <row r="463" spans="1:15" ht="24.75" customHeight="1">
      <c r="A463" s="256"/>
      <c r="B463" s="257"/>
      <c r="C463" s="626" t="s">
        <v>499</v>
      </c>
      <c r="D463" s="627"/>
      <c r="E463" s="627"/>
      <c r="F463" s="627"/>
      <c r="G463" s="627"/>
      <c r="H463" s="627"/>
      <c r="I463" s="628">
        <v>459</v>
      </c>
      <c r="J463" s="628"/>
      <c r="K463" s="628"/>
      <c r="L463" s="257"/>
      <c r="M463" s="257"/>
      <c r="N463" s="257"/>
      <c r="O463" s="258"/>
    </row>
    <row r="464" spans="1:15" ht="21.9" customHeight="1">
      <c r="A464" s="256"/>
      <c r="B464" s="257"/>
      <c r="C464" s="630" t="s">
        <v>500</v>
      </c>
      <c r="D464" s="652"/>
      <c r="E464" s="652"/>
      <c r="F464" s="652"/>
      <c r="G464" s="652"/>
      <c r="H464" s="652"/>
      <c r="I464" s="628">
        <v>748</v>
      </c>
      <c r="J464" s="628"/>
      <c r="K464" s="628"/>
      <c r="L464" s="257"/>
      <c r="M464" s="257"/>
      <c r="N464" s="257"/>
      <c r="O464" s="258"/>
    </row>
    <row r="465" spans="1:15" ht="21.9" customHeight="1">
      <c r="A465" s="269"/>
      <c r="B465" s="270"/>
      <c r="C465" s="630" t="s">
        <v>580</v>
      </c>
      <c r="D465" s="630"/>
      <c r="E465" s="630"/>
      <c r="F465" s="630"/>
      <c r="G465" s="630"/>
      <c r="H465" s="630"/>
      <c r="I465" s="628">
        <v>2181</v>
      </c>
      <c r="J465" s="628"/>
      <c r="K465" s="628"/>
      <c r="L465" s="270"/>
      <c r="M465" s="270"/>
      <c r="N465" s="270"/>
      <c r="O465" s="271"/>
    </row>
    <row r="466" spans="1:15" ht="21.9" customHeight="1">
      <c r="A466" s="422"/>
      <c r="B466" s="423"/>
      <c r="C466" s="423"/>
      <c r="D466" s="653"/>
      <c r="E466" s="653"/>
      <c r="F466" s="653"/>
      <c r="G466" s="653"/>
      <c r="H466" s="225" t="s">
        <v>501</v>
      </c>
      <c r="I466" s="654">
        <v>33750</v>
      </c>
      <c r="J466" s="655"/>
      <c r="K466" s="655"/>
      <c r="L466" s="423"/>
      <c r="M466" s="423"/>
      <c r="N466" s="423"/>
      <c r="O466" s="424"/>
    </row>
    <row r="467" spans="1:15" ht="21.9" customHeight="1">
      <c r="A467" s="419"/>
      <c r="B467" s="576"/>
      <c r="C467" s="576"/>
      <c r="D467" s="576"/>
      <c r="E467" s="576"/>
      <c r="F467" s="576"/>
      <c r="G467" s="576"/>
      <c r="H467" s="585"/>
      <c r="I467" s="585"/>
      <c r="J467" s="585"/>
      <c r="K467" s="585"/>
      <c r="L467" s="585"/>
      <c r="M467" s="585"/>
      <c r="N467" s="420"/>
      <c r="O467" s="421"/>
    </row>
    <row r="468" spans="1:15" ht="21.9" customHeight="1">
      <c r="A468" s="602" t="s">
        <v>466</v>
      </c>
      <c r="B468" s="603"/>
      <c r="C468" s="603"/>
      <c r="D468" s="603"/>
      <c r="E468" s="603"/>
      <c r="F468" s="603"/>
      <c r="G468" s="603"/>
      <c r="H468" s="603"/>
      <c r="I468" s="603"/>
      <c r="J468" s="603"/>
      <c r="K468" s="603"/>
      <c r="L468" s="603"/>
      <c r="M468" s="603"/>
      <c r="N468" s="603"/>
      <c r="O468" s="604"/>
    </row>
    <row r="469" spans="1:15" ht="21.9" customHeight="1">
      <c r="A469" s="657" t="s">
        <v>467</v>
      </c>
      <c r="B469" s="658"/>
      <c r="C469" s="658"/>
      <c r="D469" s="658"/>
      <c r="E469" s="658"/>
      <c r="F469" s="658"/>
      <c r="G469" s="658"/>
      <c r="H469" s="658"/>
      <c r="I469" s="658"/>
      <c r="J469" s="658"/>
      <c r="K469" s="658"/>
      <c r="L469" s="658"/>
      <c r="M469" s="658"/>
      <c r="N469" s="658"/>
      <c r="O469" s="659"/>
    </row>
    <row r="470" spans="1:15" ht="21.9" customHeight="1">
      <c r="A470" s="472"/>
      <c r="B470" s="472"/>
      <c r="C470" s="472"/>
      <c r="D470" s="472"/>
      <c r="E470" s="472"/>
      <c r="F470" s="472"/>
      <c r="G470" s="472"/>
      <c r="H470" s="472"/>
      <c r="I470" s="472"/>
      <c r="J470" s="472"/>
      <c r="K470" s="472"/>
      <c r="L470" s="472"/>
      <c r="M470" s="472"/>
      <c r="N470" s="472"/>
      <c r="O470" s="472"/>
    </row>
    <row r="471" spans="1:15" ht="21.9" customHeight="1">
      <c r="A471" s="420"/>
      <c r="B471" s="420"/>
      <c r="C471" s="420"/>
      <c r="D471" s="420"/>
      <c r="E471" s="420"/>
      <c r="F471" s="420"/>
      <c r="G471" s="420"/>
      <c r="H471" s="420"/>
      <c r="I471" s="420"/>
      <c r="J471" s="420"/>
      <c r="K471" s="420"/>
      <c r="L471" s="420"/>
      <c r="M471" s="420"/>
      <c r="N471" s="420"/>
      <c r="O471" s="420"/>
    </row>
    <row r="472" spans="1:15" ht="21.9" customHeight="1">
      <c r="A472" s="205"/>
      <c r="B472" s="205"/>
      <c r="C472" s="205"/>
      <c r="D472" s="205"/>
      <c r="E472" s="205"/>
      <c r="F472" s="205"/>
      <c r="G472" s="205"/>
      <c r="H472" s="205"/>
      <c r="I472" s="205"/>
      <c r="J472" s="205"/>
      <c r="K472" s="205"/>
      <c r="L472" s="205"/>
      <c r="M472" s="205"/>
      <c r="N472" s="205"/>
      <c r="O472" s="205"/>
    </row>
    <row r="473" spans="1:15" ht="21.9" customHeight="1">
      <c r="A473" s="494" t="s">
        <v>94</v>
      </c>
      <c r="B473" s="494" t="s">
        <v>151</v>
      </c>
      <c r="C473" s="494" t="s">
        <v>42</v>
      </c>
      <c r="D473" s="619" t="s">
        <v>39</v>
      </c>
      <c r="E473" s="494" t="s">
        <v>40</v>
      </c>
      <c r="F473" s="494" t="s">
        <v>7</v>
      </c>
      <c r="G473" s="494" t="s">
        <v>82</v>
      </c>
      <c r="H473" s="601" t="s">
        <v>8</v>
      </c>
      <c r="I473" s="494" t="s">
        <v>152</v>
      </c>
      <c r="J473" s="530" t="s">
        <v>153</v>
      </c>
      <c r="K473" s="531"/>
      <c r="L473" s="577"/>
      <c r="M473" s="530" t="s">
        <v>154</v>
      </c>
      <c r="N473" s="531"/>
      <c r="O473" s="577"/>
    </row>
    <row r="474" spans="1:15" ht="21.9" customHeight="1">
      <c r="A474" s="495"/>
      <c r="B474" s="495"/>
      <c r="C474" s="495"/>
      <c r="D474" s="620"/>
      <c r="E474" s="495"/>
      <c r="F474" s="495"/>
      <c r="G474" s="495"/>
      <c r="H474" s="598"/>
      <c r="I474" s="495"/>
      <c r="J474" s="268" t="s">
        <v>155</v>
      </c>
      <c r="K474" s="268" t="s">
        <v>157</v>
      </c>
      <c r="L474" s="268" t="s">
        <v>156</v>
      </c>
      <c r="M474" s="268" t="s">
        <v>101</v>
      </c>
      <c r="N474" s="268" t="s">
        <v>144</v>
      </c>
      <c r="O474" s="268" t="s">
        <v>16</v>
      </c>
    </row>
    <row r="475" spans="1:15" s="12" customFormat="1" ht="31.95" customHeight="1">
      <c r="A475" s="283">
        <v>1</v>
      </c>
      <c r="B475" s="283"/>
      <c r="C475" s="283">
        <v>2</v>
      </c>
      <c r="D475" s="283">
        <v>4</v>
      </c>
      <c r="E475" s="283">
        <v>1</v>
      </c>
      <c r="F475" s="283">
        <v>211</v>
      </c>
      <c r="G475" s="283"/>
      <c r="H475" s="275" t="s">
        <v>183</v>
      </c>
      <c r="I475" s="283" t="s">
        <v>184</v>
      </c>
      <c r="J475" s="285">
        <v>1200</v>
      </c>
      <c r="K475" s="285">
        <v>900</v>
      </c>
      <c r="L475" s="285">
        <v>900</v>
      </c>
      <c r="M475" s="466">
        <v>48557570</v>
      </c>
      <c r="N475" s="466">
        <v>29830625.330000002</v>
      </c>
      <c r="O475" s="466">
        <v>29830625.330000002</v>
      </c>
    </row>
    <row r="476" spans="1:15" ht="21.9" customHeight="1">
      <c r="A476" s="578"/>
      <c r="B476" s="579"/>
      <c r="C476" s="579"/>
      <c r="D476" s="579"/>
      <c r="E476" s="579"/>
      <c r="F476" s="579"/>
      <c r="G476" s="579"/>
      <c r="H476" s="579"/>
      <c r="I476" s="579"/>
      <c r="J476" s="579"/>
      <c r="K476" s="579"/>
      <c r="L476" s="579"/>
      <c r="M476" s="579"/>
      <c r="N476" s="579"/>
      <c r="O476" s="580"/>
    </row>
    <row r="477" spans="1:15" ht="36.75" customHeight="1">
      <c r="A477" s="605" t="s">
        <v>551</v>
      </c>
      <c r="B477" s="606"/>
      <c r="C477" s="606"/>
      <c r="D477" s="606"/>
      <c r="E477" s="606"/>
      <c r="F477" s="606"/>
      <c r="G477" s="606"/>
      <c r="H477" s="606"/>
      <c r="I477" s="606"/>
      <c r="J477" s="606"/>
      <c r="K477" s="606"/>
      <c r="L477" s="606"/>
      <c r="M477" s="606"/>
      <c r="N477" s="606"/>
      <c r="O477" s="607"/>
    </row>
    <row r="478" spans="1:15" ht="21.9" customHeight="1">
      <c r="A478" s="419"/>
      <c r="B478" s="420"/>
      <c r="C478" s="420"/>
      <c r="D478" s="420"/>
      <c r="E478" s="420"/>
      <c r="F478" s="420"/>
      <c r="G478" s="420"/>
      <c r="H478" s="420"/>
      <c r="I478" s="420"/>
      <c r="J478" s="420"/>
      <c r="K478" s="420"/>
      <c r="L478" s="420"/>
      <c r="M478" s="420"/>
      <c r="N478" s="420"/>
      <c r="O478" s="421"/>
    </row>
    <row r="479" spans="1:15" ht="17.25" customHeight="1">
      <c r="A479" s="608" t="s">
        <v>470</v>
      </c>
      <c r="B479" s="609"/>
      <c r="C479" s="609"/>
      <c r="D479" s="609"/>
      <c r="E479" s="609"/>
      <c r="F479" s="609"/>
      <c r="G479" s="609"/>
      <c r="H479" s="609"/>
      <c r="I479" s="609"/>
      <c r="J479" s="609"/>
      <c r="K479" s="609"/>
      <c r="L479" s="609"/>
      <c r="M479" s="609"/>
      <c r="N479" s="609"/>
      <c r="O479" s="610"/>
    </row>
    <row r="480" spans="1:15" ht="21.9" customHeight="1">
      <c r="A480" s="422"/>
      <c r="B480" s="423"/>
      <c r="C480" s="423"/>
      <c r="D480" s="423"/>
      <c r="E480" s="423"/>
      <c r="F480" s="423"/>
      <c r="G480" s="423"/>
      <c r="H480" s="423"/>
      <c r="I480" s="427" t="s">
        <v>502</v>
      </c>
      <c r="J480" s="226"/>
      <c r="K480" s="226"/>
      <c r="L480" s="423"/>
      <c r="M480" s="423"/>
      <c r="N480" s="423"/>
      <c r="O480" s="424"/>
    </row>
    <row r="481" spans="1:15" ht="18.75" customHeight="1">
      <c r="A481" s="422"/>
      <c r="B481" s="423"/>
      <c r="C481" s="423"/>
      <c r="D481" s="423"/>
      <c r="E481" s="423"/>
      <c r="F481" s="423"/>
      <c r="G481" s="423"/>
      <c r="H481" s="227" t="s">
        <v>503</v>
      </c>
      <c r="I481" s="120">
        <v>621</v>
      </c>
      <c r="J481" s="85"/>
      <c r="K481" s="420"/>
      <c r="L481" s="423"/>
      <c r="M481" s="423"/>
      <c r="N481" s="423"/>
      <c r="O481" s="424"/>
    </row>
    <row r="482" spans="1:15" ht="18.75" customHeight="1">
      <c r="A482" s="422"/>
      <c r="B482" s="423"/>
      <c r="C482" s="423"/>
      <c r="D482" s="423"/>
      <c r="E482" s="423"/>
      <c r="F482" s="423"/>
      <c r="G482" s="423"/>
      <c r="H482" s="227" t="s">
        <v>504</v>
      </c>
      <c r="I482" s="120">
        <v>31</v>
      </c>
      <c r="J482" s="85"/>
      <c r="K482" s="420"/>
      <c r="L482" s="423"/>
      <c r="M482" s="423"/>
      <c r="N482" s="423"/>
      <c r="O482" s="424"/>
    </row>
    <row r="483" spans="1:15" ht="18.75" customHeight="1">
      <c r="A483" s="422"/>
      <c r="B483" s="423"/>
      <c r="C483" s="423"/>
      <c r="D483" s="423"/>
      <c r="E483" s="423"/>
      <c r="F483" s="423"/>
      <c r="G483" s="423"/>
      <c r="H483" s="227" t="s">
        <v>505</v>
      </c>
      <c r="I483" s="120">
        <v>95</v>
      </c>
      <c r="J483" s="85"/>
      <c r="K483" s="420"/>
      <c r="L483" s="423"/>
      <c r="M483" s="423"/>
      <c r="N483" s="423"/>
      <c r="O483" s="424"/>
    </row>
    <row r="484" spans="1:15" ht="18.75" customHeight="1">
      <c r="A484" s="422"/>
      <c r="B484" s="423"/>
      <c r="C484" s="423"/>
      <c r="D484" s="423"/>
      <c r="E484" s="423"/>
      <c r="F484" s="423"/>
      <c r="G484" s="423"/>
      <c r="H484" s="227" t="s">
        <v>506</v>
      </c>
      <c r="I484" s="120">
        <v>93</v>
      </c>
      <c r="J484" s="85"/>
      <c r="K484" s="420"/>
      <c r="L484" s="423"/>
      <c r="M484" s="423"/>
      <c r="N484" s="423"/>
      <c r="O484" s="424"/>
    </row>
    <row r="485" spans="1:15" ht="18.75" customHeight="1">
      <c r="A485" s="422"/>
      <c r="B485" s="423"/>
      <c r="C485" s="423"/>
      <c r="D485" s="423"/>
      <c r="E485" s="423"/>
      <c r="F485" s="423"/>
      <c r="G485" s="423"/>
      <c r="H485" s="227" t="s">
        <v>507</v>
      </c>
      <c r="I485" s="120">
        <v>18</v>
      </c>
      <c r="J485" s="85"/>
      <c r="K485" s="420"/>
      <c r="L485" s="423"/>
      <c r="M485" s="423"/>
      <c r="N485" s="423"/>
      <c r="O485" s="424"/>
    </row>
    <row r="486" spans="1:15" ht="18.75" customHeight="1">
      <c r="A486" s="422"/>
      <c r="B486" s="423"/>
      <c r="C486" s="423"/>
      <c r="D486" s="423"/>
      <c r="E486" s="423"/>
      <c r="F486" s="423"/>
      <c r="G486" s="423"/>
      <c r="H486" s="227" t="s">
        <v>508</v>
      </c>
      <c r="I486" s="120">
        <v>9</v>
      </c>
      <c r="J486" s="85"/>
      <c r="K486" s="420"/>
      <c r="L486" s="423"/>
      <c r="M486" s="423"/>
      <c r="N486" s="423"/>
      <c r="O486" s="424"/>
    </row>
    <row r="487" spans="1:15" ht="18.75" customHeight="1">
      <c r="A487" s="422"/>
      <c r="B487" s="423"/>
      <c r="C487" s="423"/>
      <c r="D487" s="423"/>
      <c r="E487" s="423"/>
      <c r="F487" s="423"/>
      <c r="G487" s="423"/>
      <c r="H487" s="227" t="s">
        <v>509</v>
      </c>
      <c r="I487" s="120">
        <v>33</v>
      </c>
      <c r="J487" s="85"/>
      <c r="K487" s="420"/>
      <c r="L487" s="423"/>
      <c r="M487" s="423"/>
      <c r="N487" s="423"/>
      <c r="O487" s="424"/>
    </row>
    <row r="488" spans="1:15">
      <c r="A488" s="422"/>
      <c r="B488" s="423"/>
      <c r="C488" s="227"/>
      <c r="D488" s="228"/>
      <c r="E488" s="420"/>
      <c r="F488" s="423"/>
      <c r="G488" s="423"/>
      <c r="H488" s="427"/>
      <c r="I488" s="85"/>
      <c r="J488" s="420"/>
      <c r="K488" s="423"/>
      <c r="L488" s="423"/>
      <c r="M488" s="423"/>
      <c r="N488" s="423"/>
      <c r="O488" s="424"/>
    </row>
    <row r="489" spans="1:15">
      <c r="A489" s="422"/>
      <c r="B489" s="423"/>
      <c r="C489" s="423"/>
      <c r="D489" s="227"/>
      <c r="E489" s="656" t="s">
        <v>501</v>
      </c>
      <c r="F489" s="656"/>
      <c r="G489" s="656"/>
      <c r="H489" s="656"/>
      <c r="I489" s="426">
        <v>900</v>
      </c>
      <c r="J489" s="85"/>
      <c r="K489" s="420"/>
      <c r="L489" s="423"/>
      <c r="M489" s="423"/>
      <c r="N489" s="423"/>
      <c r="O489" s="424"/>
    </row>
    <row r="490" spans="1:15">
      <c r="A490" s="422"/>
      <c r="B490" s="423"/>
      <c r="C490" s="423"/>
      <c r="D490" s="423"/>
      <c r="E490" s="423"/>
      <c r="F490" s="423"/>
      <c r="G490" s="423"/>
      <c r="H490" s="85"/>
      <c r="I490" s="85"/>
      <c r="J490" s="420"/>
      <c r="K490" s="423"/>
      <c r="L490" s="423"/>
      <c r="M490" s="423"/>
      <c r="N490" s="423"/>
      <c r="O490" s="424"/>
    </row>
    <row r="491" spans="1:15">
      <c r="A491" s="422"/>
      <c r="B491" s="423"/>
      <c r="C491" s="423"/>
      <c r="D491" s="653"/>
      <c r="E491" s="653"/>
      <c r="F491" s="653"/>
      <c r="G491" s="653"/>
      <c r="H491" s="426"/>
      <c r="I491" s="423"/>
      <c r="J491" s="423"/>
      <c r="K491" s="423"/>
      <c r="L491" s="423"/>
      <c r="M491" s="423"/>
      <c r="N491" s="423"/>
      <c r="O491" s="424"/>
    </row>
    <row r="492" spans="1:15">
      <c r="A492" s="602" t="s">
        <v>466</v>
      </c>
      <c r="B492" s="603"/>
      <c r="C492" s="603"/>
      <c r="D492" s="603"/>
      <c r="E492" s="603"/>
      <c r="F492" s="603"/>
      <c r="G492" s="603"/>
      <c r="H492" s="603"/>
      <c r="I492" s="603"/>
      <c r="J492" s="603"/>
      <c r="K492" s="603"/>
      <c r="L492" s="603"/>
      <c r="M492" s="603"/>
      <c r="N492" s="603"/>
      <c r="O492" s="604"/>
    </row>
    <row r="493" spans="1:15">
      <c r="A493" s="614" t="s">
        <v>467</v>
      </c>
      <c r="B493" s="615"/>
      <c r="C493" s="615"/>
      <c r="D493" s="615"/>
      <c r="E493" s="615"/>
      <c r="F493" s="615"/>
      <c r="G493" s="615"/>
      <c r="H493" s="615"/>
      <c r="I493" s="615"/>
      <c r="J493" s="615"/>
      <c r="K493" s="615"/>
      <c r="L493" s="615"/>
      <c r="M493" s="615"/>
      <c r="N493" s="615"/>
      <c r="O493" s="616"/>
    </row>
    <row r="494" spans="1:15">
      <c r="A494" s="234"/>
      <c r="B494" s="235"/>
      <c r="C494" s="235"/>
      <c r="D494" s="235"/>
      <c r="E494" s="235"/>
      <c r="F494" s="235"/>
      <c r="G494" s="235"/>
      <c r="H494" s="235"/>
      <c r="I494" s="235"/>
      <c r="J494" s="235"/>
      <c r="K494" s="235"/>
      <c r="L494" s="235"/>
      <c r="M494" s="235"/>
      <c r="N494" s="235"/>
      <c r="O494" s="236"/>
    </row>
    <row r="495" spans="1:15">
      <c r="A495" s="209"/>
      <c r="B495" s="209"/>
      <c r="C495" s="209"/>
      <c r="D495" s="209"/>
      <c r="E495" s="209"/>
      <c r="F495" s="209"/>
      <c r="G495" s="209"/>
      <c r="H495" s="209"/>
      <c r="I495" s="209"/>
      <c r="J495" s="209"/>
      <c r="K495" s="209"/>
      <c r="L495" s="209"/>
      <c r="M495" s="209"/>
      <c r="N495" s="209"/>
      <c r="O495" s="209"/>
    </row>
    <row r="496" spans="1:15">
      <c r="A496" s="209"/>
      <c r="B496" s="209"/>
      <c r="C496" s="209"/>
      <c r="D496" s="209"/>
      <c r="E496" s="209"/>
      <c r="F496" s="209"/>
      <c r="G496" s="209"/>
      <c r="H496" s="209"/>
      <c r="I496" s="209"/>
      <c r="J496" s="209"/>
      <c r="K496" s="209"/>
      <c r="L496" s="209"/>
      <c r="M496" s="209"/>
      <c r="N496" s="209"/>
      <c r="O496" s="209"/>
    </row>
    <row r="497" spans="1:15" ht="5.25" customHeight="1">
      <c r="A497" s="209"/>
      <c r="B497" s="209"/>
      <c r="C497" s="209"/>
      <c r="D497" s="209"/>
      <c r="E497" s="209"/>
      <c r="F497" s="209"/>
      <c r="G497" s="209"/>
      <c r="H497" s="209"/>
      <c r="I497" s="209"/>
      <c r="J497" s="209"/>
      <c r="K497" s="209"/>
      <c r="L497" s="209"/>
      <c r="M497" s="209"/>
      <c r="N497" s="209"/>
      <c r="O497" s="209"/>
    </row>
    <row r="498" spans="1:15" ht="25.5" hidden="1" customHeight="1">
      <c r="A498" s="209"/>
      <c r="B498" s="209"/>
      <c r="C498" s="209"/>
      <c r="D498" s="209"/>
      <c r="E498" s="209"/>
      <c r="F498" s="209"/>
      <c r="G498" s="209"/>
      <c r="H498" s="209"/>
      <c r="I498" s="209"/>
      <c r="J498" s="209"/>
      <c r="K498" s="209"/>
      <c r="L498" s="209"/>
      <c r="M498" s="209"/>
      <c r="N498" s="209"/>
      <c r="O498" s="209"/>
    </row>
    <row r="499" spans="1:15" ht="19.95" customHeight="1">
      <c r="A499" s="235"/>
      <c r="B499" s="235"/>
      <c r="C499" s="235"/>
      <c r="D499" s="235"/>
      <c r="E499" s="235"/>
      <c r="F499" s="235"/>
      <c r="G499" s="235"/>
      <c r="H499" s="235"/>
      <c r="I499" s="235"/>
      <c r="J499" s="235"/>
      <c r="K499" s="235"/>
      <c r="L499" s="235"/>
      <c r="M499" s="235"/>
      <c r="N499" s="235"/>
      <c r="O499" s="235"/>
    </row>
    <row r="500" spans="1:15" ht="21.9" customHeight="1">
      <c r="A500" s="596" t="s">
        <v>94</v>
      </c>
      <c r="B500" s="596" t="s">
        <v>151</v>
      </c>
      <c r="C500" s="596" t="s">
        <v>42</v>
      </c>
      <c r="D500" s="625" t="s">
        <v>39</v>
      </c>
      <c r="E500" s="596" t="s">
        <v>40</v>
      </c>
      <c r="F500" s="596" t="s">
        <v>7</v>
      </c>
      <c r="G500" s="596" t="s">
        <v>82</v>
      </c>
      <c r="H500" s="597" t="s">
        <v>8</v>
      </c>
      <c r="I500" s="596" t="s">
        <v>152</v>
      </c>
      <c r="J500" s="598" t="s">
        <v>153</v>
      </c>
      <c r="K500" s="599"/>
      <c r="L500" s="600"/>
      <c r="M500" s="598" t="s">
        <v>154</v>
      </c>
      <c r="N500" s="599"/>
      <c r="O500" s="600"/>
    </row>
    <row r="501" spans="1:15" ht="21.9" customHeight="1">
      <c r="A501" s="495"/>
      <c r="B501" s="495"/>
      <c r="C501" s="495"/>
      <c r="D501" s="620"/>
      <c r="E501" s="495"/>
      <c r="F501" s="495"/>
      <c r="G501" s="495"/>
      <c r="H501" s="598"/>
      <c r="I501" s="495"/>
      <c r="J501" s="268" t="s">
        <v>155</v>
      </c>
      <c r="K501" s="268" t="s">
        <v>157</v>
      </c>
      <c r="L501" s="268" t="s">
        <v>156</v>
      </c>
      <c r="M501" s="268" t="s">
        <v>101</v>
      </c>
      <c r="N501" s="268" t="s">
        <v>144</v>
      </c>
      <c r="O501" s="268" t="s">
        <v>16</v>
      </c>
    </row>
    <row r="502" spans="1:15" s="12" customFormat="1" ht="48" customHeight="1">
      <c r="A502" s="283">
        <v>1</v>
      </c>
      <c r="B502" s="283">
        <v>2</v>
      </c>
      <c r="C502" s="283">
        <v>2</v>
      </c>
      <c r="D502" s="283">
        <v>4</v>
      </c>
      <c r="E502" s="283">
        <v>1</v>
      </c>
      <c r="F502" s="283">
        <v>212</v>
      </c>
      <c r="G502" s="283"/>
      <c r="H502" s="275" t="s">
        <v>185</v>
      </c>
      <c r="I502" s="283" t="s">
        <v>186</v>
      </c>
      <c r="J502" s="285">
        <v>3</v>
      </c>
      <c r="K502" s="285">
        <v>3</v>
      </c>
      <c r="L502" s="285">
        <v>3</v>
      </c>
      <c r="M502" s="466">
        <v>59751824</v>
      </c>
      <c r="N502" s="466">
        <v>38663012.409999996</v>
      </c>
      <c r="O502" s="466">
        <v>38663012.409999996</v>
      </c>
    </row>
    <row r="503" spans="1:15" ht="21.9" customHeight="1">
      <c r="A503" s="578"/>
      <c r="B503" s="579"/>
      <c r="C503" s="579"/>
      <c r="D503" s="579"/>
      <c r="E503" s="579"/>
      <c r="F503" s="579"/>
      <c r="G503" s="579"/>
      <c r="H503" s="579"/>
      <c r="I503" s="579"/>
      <c r="J503" s="579"/>
      <c r="K503" s="579"/>
      <c r="L503" s="579"/>
      <c r="M503" s="579"/>
      <c r="N503" s="579"/>
      <c r="O503" s="580"/>
    </row>
    <row r="504" spans="1:15" ht="20.399999999999999" customHeight="1">
      <c r="A504" s="605" t="s">
        <v>590</v>
      </c>
      <c r="B504" s="606"/>
      <c r="C504" s="606"/>
      <c r="D504" s="606"/>
      <c r="E504" s="606"/>
      <c r="F504" s="606"/>
      <c r="G504" s="606"/>
      <c r="H504" s="606"/>
      <c r="I504" s="606"/>
      <c r="J504" s="606"/>
      <c r="K504" s="606"/>
      <c r="L504" s="606"/>
      <c r="M504" s="606"/>
      <c r="N504" s="606"/>
      <c r="O504" s="607"/>
    </row>
    <row r="505" spans="1:15" ht="21.9" customHeight="1">
      <c r="A505" s="260"/>
      <c r="B505" s="261"/>
      <c r="C505" s="261"/>
      <c r="D505" s="261"/>
      <c r="E505" s="261"/>
      <c r="F505" s="261"/>
      <c r="G505" s="261"/>
      <c r="H505" s="261"/>
      <c r="I505" s="261"/>
      <c r="J505" s="261"/>
      <c r="K505" s="261"/>
      <c r="L505" s="261"/>
      <c r="M505" s="261"/>
      <c r="N505" s="261"/>
      <c r="O505" s="262"/>
    </row>
    <row r="506" spans="1:15" ht="18.600000000000001" customHeight="1">
      <c r="A506" s="608" t="s">
        <v>470</v>
      </c>
      <c r="B506" s="609"/>
      <c r="C506" s="609"/>
      <c r="D506" s="609"/>
      <c r="E506" s="609"/>
      <c r="F506" s="609"/>
      <c r="G506" s="609"/>
      <c r="H506" s="609"/>
      <c r="I506" s="609"/>
      <c r="J506" s="609"/>
      <c r="K506" s="609"/>
      <c r="L506" s="609"/>
      <c r="M506" s="609"/>
      <c r="N506" s="609"/>
      <c r="O506" s="610"/>
    </row>
    <row r="507" spans="1:15" ht="49.5" customHeight="1">
      <c r="A507" s="611" t="s">
        <v>591</v>
      </c>
      <c r="B507" s="612"/>
      <c r="C507" s="612"/>
      <c r="D507" s="612"/>
      <c r="E507" s="612"/>
      <c r="F507" s="612"/>
      <c r="G507" s="612"/>
      <c r="H507" s="612"/>
      <c r="I507" s="612"/>
      <c r="J507" s="612"/>
      <c r="K507" s="612"/>
      <c r="L507" s="612"/>
      <c r="M507" s="612"/>
      <c r="N507" s="612"/>
      <c r="O507" s="613"/>
    </row>
    <row r="508" spans="1:15">
      <c r="A508" s="256"/>
      <c r="B508" s="257"/>
      <c r="C508" s="257"/>
      <c r="D508" s="257"/>
      <c r="E508" s="257"/>
      <c r="F508" s="257"/>
      <c r="G508" s="257"/>
      <c r="H508" s="85"/>
      <c r="I508" s="85"/>
      <c r="J508" s="261"/>
      <c r="K508" s="257"/>
      <c r="L508" s="257"/>
      <c r="M508" s="257"/>
      <c r="N508" s="257"/>
      <c r="O508" s="258"/>
    </row>
    <row r="509" spans="1:15">
      <c r="A509" s="602" t="s">
        <v>466</v>
      </c>
      <c r="B509" s="603"/>
      <c r="C509" s="603"/>
      <c r="D509" s="603"/>
      <c r="E509" s="603"/>
      <c r="F509" s="603"/>
      <c r="G509" s="603"/>
      <c r="H509" s="603"/>
      <c r="I509" s="603"/>
      <c r="J509" s="603"/>
      <c r="K509" s="603"/>
      <c r="L509" s="603"/>
      <c r="M509" s="603"/>
      <c r="N509" s="603"/>
      <c r="O509" s="604"/>
    </row>
    <row r="510" spans="1:15">
      <c r="A510" s="614" t="s">
        <v>467</v>
      </c>
      <c r="B510" s="615"/>
      <c r="C510" s="615"/>
      <c r="D510" s="615"/>
      <c r="E510" s="615"/>
      <c r="F510" s="615"/>
      <c r="G510" s="615"/>
      <c r="H510" s="615"/>
      <c r="I510" s="615"/>
      <c r="J510" s="615"/>
      <c r="K510" s="615"/>
      <c r="L510" s="615"/>
      <c r="M510" s="615"/>
      <c r="N510" s="615"/>
      <c r="O510" s="616"/>
    </row>
    <row r="511" spans="1:15">
      <c r="A511" s="208"/>
      <c r="B511" s="209"/>
      <c r="C511" s="209"/>
      <c r="D511" s="209"/>
      <c r="E511" s="209"/>
      <c r="F511" s="209"/>
      <c r="G511" s="209"/>
      <c r="H511" s="209"/>
      <c r="I511" s="209"/>
      <c r="J511" s="209"/>
      <c r="K511" s="209"/>
      <c r="L511" s="209"/>
      <c r="M511" s="209"/>
      <c r="N511" s="209"/>
      <c r="O511" s="210"/>
    </row>
    <row r="512" spans="1:15" ht="13.5" customHeight="1">
      <c r="A512" s="209"/>
      <c r="B512" s="209"/>
      <c r="C512" s="209"/>
      <c r="D512" s="209"/>
      <c r="E512" s="209"/>
      <c r="F512" s="209"/>
      <c r="G512" s="209"/>
      <c r="H512" s="209"/>
      <c r="I512" s="209"/>
      <c r="J512" s="209"/>
      <c r="K512" s="209"/>
      <c r="L512" s="209"/>
      <c r="M512" s="209"/>
      <c r="N512" s="209"/>
      <c r="O512" s="209"/>
    </row>
    <row r="513" spans="1:15" ht="13.5" customHeight="1">
      <c r="A513" s="209"/>
      <c r="B513" s="209"/>
      <c r="C513" s="209"/>
      <c r="D513" s="209"/>
      <c r="E513" s="209"/>
      <c r="F513" s="209"/>
      <c r="G513" s="209"/>
      <c r="H513" s="209"/>
      <c r="I513" s="209"/>
      <c r="J513" s="209"/>
      <c r="K513" s="209"/>
      <c r="L513" s="209"/>
      <c r="M513" s="209"/>
      <c r="N513" s="209"/>
      <c r="O513" s="209"/>
    </row>
    <row r="514" spans="1:15" ht="13.5" customHeight="1">
      <c r="A514" s="209"/>
      <c r="B514" s="209"/>
      <c r="C514" s="209"/>
      <c r="D514" s="209"/>
      <c r="E514" s="209"/>
      <c r="F514" s="209"/>
      <c r="G514" s="209"/>
      <c r="H514" s="209"/>
      <c r="I514" s="209"/>
      <c r="J514" s="209"/>
      <c r="K514" s="209"/>
      <c r="L514" s="209"/>
      <c r="M514" s="209"/>
      <c r="N514" s="209"/>
      <c r="O514" s="209"/>
    </row>
    <row r="515" spans="1:15" ht="13.5" customHeight="1">
      <c r="A515" s="209"/>
      <c r="B515" s="209"/>
      <c r="C515" s="209"/>
      <c r="D515" s="209"/>
      <c r="E515" s="209"/>
      <c r="F515" s="209"/>
      <c r="G515" s="209"/>
      <c r="H515" s="209"/>
      <c r="I515" s="209"/>
      <c r="J515" s="209"/>
      <c r="K515" s="209"/>
      <c r="L515" s="209"/>
      <c r="M515" s="209"/>
      <c r="N515" s="209"/>
      <c r="O515" s="209"/>
    </row>
    <row r="516" spans="1:15" ht="13.5" customHeight="1">
      <c r="A516" s="209"/>
      <c r="B516" s="209"/>
      <c r="C516" s="209"/>
      <c r="D516" s="209"/>
      <c r="E516" s="209"/>
      <c r="F516" s="209"/>
      <c r="G516" s="209"/>
      <c r="H516" s="209"/>
      <c r="I516" s="209"/>
      <c r="J516" s="209"/>
      <c r="K516" s="209"/>
      <c r="L516" s="209"/>
      <c r="M516" s="209"/>
      <c r="N516" s="209"/>
      <c r="O516" s="209"/>
    </row>
    <row r="517" spans="1:15" ht="13.5" customHeight="1">
      <c r="A517" s="209"/>
      <c r="B517" s="209"/>
      <c r="C517" s="209"/>
      <c r="D517" s="209"/>
      <c r="E517" s="209"/>
      <c r="F517" s="209"/>
      <c r="G517" s="209"/>
      <c r="H517" s="209"/>
      <c r="I517" s="209"/>
      <c r="J517" s="209"/>
      <c r="K517" s="209"/>
      <c r="L517" s="209"/>
      <c r="M517" s="209"/>
      <c r="N517" s="209"/>
      <c r="O517" s="209"/>
    </row>
    <row r="518" spans="1:15" ht="13.5" customHeight="1">
      <c r="A518" s="209"/>
      <c r="B518" s="209"/>
      <c r="C518" s="209"/>
      <c r="D518" s="209"/>
      <c r="E518" s="209"/>
      <c r="F518" s="209"/>
      <c r="G518" s="209"/>
      <c r="H518" s="209"/>
      <c r="I518" s="209"/>
      <c r="J518" s="209"/>
      <c r="K518" s="209"/>
      <c r="L518" s="209"/>
      <c r="M518" s="209"/>
      <c r="N518" s="209"/>
      <c r="O518" s="209"/>
    </row>
    <row r="519" spans="1:15">
      <c r="A519" s="209"/>
      <c r="B519" s="209"/>
      <c r="C519" s="209"/>
      <c r="D519" s="209"/>
      <c r="E519" s="209"/>
      <c r="F519" s="209"/>
      <c r="G519" s="209"/>
      <c r="H519" s="209"/>
      <c r="I519" s="209"/>
      <c r="J519" s="209"/>
      <c r="K519" s="209"/>
      <c r="L519" s="209"/>
      <c r="M519" s="209"/>
      <c r="N519" s="209"/>
      <c r="O519" s="209"/>
    </row>
    <row r="520" spans="1:15">
      <c r="A520" s="209"/>
      <c r="B520" s="209"/>
      <c r="C520" s="209"/>
      <c r="D520" s="209"/>
      <c r="E520" s="209"/>
      <c r="F520" s="209"/>
      <c r="G520" s="209"/>
      <c r="H520" s="209"/>
      <c r="I520" s="209"/>
      <c r="J520" s="209"/>
      <c r="K520" s="209"/>
      <c r="L520" s="209"/>
      <c r="M520" s="209"/>
      <c r="N520" s="209"/>
      <c r="O520" s="209"/>
    </row>
    <row r="521" spans="1:15">
      <c r="A521" s="209"/>
      <c r="B521" s="209"/>
      <c r="C521" s="209"/>
      <c r="D521" s="209"/>
      <c r="E521" s="209"/>
      <c r="F521" s="209"/>
      <c r="G521" s="209"/>
      <c r="H521" s="209"/>
      <c r="I521" s="209"/>
      <c r="J521" s="209"/>
      <c r="K521" s="209"/>
      <c r="L521" s="209"/>
      <c r="M521" s="209"/>
      <c r="N521" s="209"/>
      <c r="O521" s="209"/>
    </row>
    <row r="522" spans="1:15">
      <c r="A522" s="209"/>
      <c r="B522" s="209"/>
      <c r="C522" s="209"/>
      <c r="D522" s="209"/>
      <c r="E522" s="209"/>
      <c r="F522" s="209"/>
      <c r="G522" s="209"/>
      <c r="H522" s="209"/>
      <c r="I522" s="209"/>
      <c r="J522" s="209"/>
      <c r="K522" s="209"/>
      <c r="L522" s="209"/>
      <c r="M522" s="209"/>
      <c r="N522" s="209"/>
      <c r="O522" s="209"/>
    </row>
    <row r="523" spans="1:15">
      <c r="A523" s="209"/>
      <c r="B523" s="209"/>
      <c r="C523" s="209"/>
      <c r="D523" s="209"/>
      <c r="E523" s="209"/>
      <c r="F523" s="209"/>
      <c r="G523" s="209"/>
      <c r="H523" s="209"/>
      <c r="I523" s="209"/>
      <c r="J523" s="209"/>
      <c r="K523" s="209"/>
      <c r="L523" s="209"/>
      <c r="M523" s="209"/>
      <c r="N523" s="209"/>
      <c r="O523" s="209"/>
    </row>
    <row r="524" spans="1:15">
      <c r="A524" s="209"/>
      <c r="B524" s="209"/>
      <c r="C524" s="209"/>
      <c r="D524" s="209"/>
      <c r="E524" s="209"/>
      <c r="F524" s="209"/>
      <c r="G524" s="209"/>
      <c r="H524" s="209"/>
      <c r="I524" s="209"/>
      <c r="J524" s="209"/>
      <c r="K524" s="209"/>
      <c r="L524" s="209"/>
      <c r="M524" s="209"/>
      <c r="N524" s="209"/>
      <c r="O524" s="209"/>
    </row>
    <row r="525" spans="1:15">
      <c r="A525" s="209"/>
      <c r="B525" s="209"/>
      <c r="C525" s="209"/>
      <c r="D525" s="209"/>
      <c r="E525" s="209"/>
      <c r="F525" s="209"/>
      <c r="G525" s="209"/>
      <c r="H525" s="209"/>
      <c r="I525" s="209"/>
      <c r="J525" s="209"/>
      <c r="K525" s="209"/>
      <c r="L525" s="209"/>
      <c r="M525" s="209"/>
      <c r="N525" s="209"/>
      <c r="O525" s="209"/>
    </row>
    <row r="526" spans="1:15">
      <c r="A526" s="209"/>
      <c r="B526" s="209"/>
      <c r="C526" s="209"/>
      <c r="D526" s="209"/>
      <c r="E526" s="209"/>
      <c r="F526" s="209"/>
      <c r="G526" s="209"/>
      <c r="H526" s="209"/>
      <c r="I526" s="209"/>
      <c r="J526" s="209"/>
      <c r="K526" s="209"/>
      <c r="L526" s="209"/>
      <c r="M526" s="209"/>
      <c r="N526" s="209"/>
      <c r="O526" s="209"/>
    </row>
    <row r="527" spans="1:15">
      <c r="A527" s="209"/>
      <c r="B527" s="209"/>
      <c r="C527" s="209"/>
      <c r="D527" s="209"/>
      <c r="E527" s="209"/>
      <c r="F527" s="209"/>
      <c r="G527" s="209"/>
      <c r="H527" s="209"/>
      <c r="I527" s="209"/>
      <c r="J527" s="209"/>
      <c r="K527" s="209"/>
      <c r="L527" s="209"/>
      <c r="M527" s="209"/>
      <c r="N527" s="209"/>
      <c r="O527" s="209"/>
    </row>
    <row r="528" spans="1:15">
      <c r="A528" s="209"/>
      <c r="B528" s="209"/>
      <c r="C528" s="209"/>
      <c r="D528" s="209"/>
      <c r="E528" s="209"/>
      <c r="F528" s="209"/>
      <c r="G528" s="209"/>
      <c r="H528" s="209"/>
      <c r="I528" s="209"/>
      <c r="J528" s="209"/>
      <c r="K528" s="209"/>
      <c r="L528" s="209"/>
      <c r="M528" s="209"/>
      <c r="N528" s="209"/>
      <c r="O528" s="209"/>
    </row>
    <row r="529" spans="1:15">
      <c r="A529" s="209"/>
      <c r="B529" s="209"/>
      <c r="C529" s="209"/>
      <c r="D529" s="209"/>
      <c r="E529" s="209"/>
      <c r="F529" s="209"/>
      <c r="G529" s="209"/>
      <c r="H529" s="209"/>
      <c r="I529" s="209"/>
      <c r="J529" s="209"/>
      <c r="K529" s="209"/>
      <c r="L529" s="209"/>
      <c r="M529" s="209"/>
      <c r="N529" s="209"/>
      <c r="O529" s="209"/>
    </row>
    <row r="530" spans="1:15">
      <c r="A530" s="209"/>
      <c r="B530" s="209"/>
      <c r="C530" s="209"/>
      <c r="D530" s="209"/>
      <c r="E530" s="209"/>
      <c r="F530" s="209"/>
      <c r="G530" s="209"/>
      <c r="H530" s="209"/>
      <c r="I530" s="209"/>
      <c r="J530" s="209"/>
      <c r="K530" s="209"/>
      <c r="L530" s="209"/>
      <c r="M530" s="209"/>
      <c r="N530" s="209"/>
      <c r="O530" s="209"/>
    </row>
    <row r="531" spans="1:15">
      <c r="A531" s="209"/>
      <c r="B531" s="209"/>
      <c r="C531" s="209"/>
      <c r="D531" s="209"/>
      <c r="E531" s="209"/>
      <c r="F531" s="209"/>
      <c r="G531" s="209"/>
      <c r="H531" s="209"/>
      <c r="I531" s="209"/>
      <c r="J531" s="209"/>
      <c r="K531" s="209"/>
      <c r="L531" s="209"/>
      <c r="M531" s="209"/>
      <c r="N531" s="209"/>
      <c r="O531" s="209"/>
    </row>
    <row r="532" spans="1:15">
      <c r="A532" s="209"/>
      <c r="B532" s="209"/>
      <c r="C532" s="209"/>
      <c r="D532" s="209"/>
      <c r="E532" s="209"/>
      <c r="F532" s="209"/>
      <c r="G532" s="209"/>
      <c r="H532" s="209"/>
      <c r="I532" s="209"/>
      <c r="J532" s="209"/>
      <c r="K532" s="209"/>
      <c r="L532" s="209"/>
      <c r="M532" s="209"/>
      <c r="N532" s="209"/>
      <c r="O532" s="209"/>
    </row>
    <row r="533" spans="1:15">
      <c r="A533" s="209"/>
      <c r="B533" s="209"/>
      <c r="C533" s="209"/>
      <c r="D533" s="209"/>
      <c r="E533" s="209"/>
      <c r="F533" s="209"/>
      <c r="G533" s="209"/>
      <c r="H533" s="209"/>
      <c r="I533" s="209"/>
      <c r="J533" s="209"/>
      <c r="K533" s="209"/>
      <c r="L533" s="209"/>
      <c r="M533" s="209"/>
      <c r="N533" s="209"/>
      <c r="O533" s="209"/>
    </row>
    <row r="534" spans="1:15">
      <c r="A534" s="209"/>
      <c r="B534" s="209"/>
      <c r="C534" s="209"/>
      <c r="D534" s="209"/>
      <c r="E534" s="209"/>
      <c r="F534" s="209"/>
      <c r="G534" s="209"/>
      <c r="H534" s="209"/>
      <c r="I534" s="209"/>
      <c r="J534" s="209"/>
      <c r="K534" s="209"/>
      <c r="L534" s="209"/>
      <c r="M534" s="209"/>
      <c r="N534" s="209"/>
      <c r="O534" s="209"/>
    </row>
    <row r="535" spans="1:15">
      <c r="A535" s="235"/>
      <c r="B535" s="235"/>
      <c r="C535" s="235"/>
      <c r="D535" s="235"/>
      <c r="E535" s="235"/>
      <c r="F535" s="235"/>
      <c r="G535" s="235"/>
      <c r="H535" s="235"/>
      <c r="I535" s="235"/>
      <c r="J535" s="235"/>
      <c r="K535" s="235"/>
      <c r="L535" s="235"/>
      <c r="M535" s="235"/>
      <c r="N535" s="235"/>
      <c r="O535" s="235"/>
    </row>
    <row r="536" spans="1:15">
      <c r="A536" s="494" t="s">
        <v>94</v>
      </c>
      <c r="B536" s="494" t="s">
        <v>151</v>
      </c>
      <c r="C536" s="494" t="s">
        <v>42</v>
      </c>
      <c r="D536" s="619" t="s">
        <v>39</v>
      </c>
      <c r="E536" s="494" t="s">
        <v>40</v>
      </c>
      <c r="F536" s="494" t="s">
        <v>7</v>
      </c>
      <c r="G536" s="494" t="s">
        <v>82</v>
      </c>
      <c r="H536" s="601" t="s">
        <v>8</v>
      </c>
      <c r="I536" s="494" t="s">
        <v>152</v>
      </c>
      <c r="J536" s="530" t="s">
        <v>153</v>
      </c>
      <c r="K536" s="531"/>
      <c r="L536" s="577"/>
      <c r="M536" s="530" t="s">
        <v>154</v>
      </c>
      <c r="N536" s="531"/>
      <c r="O536" s="577"/>
    </row>
    <row r="537" spans="1:15">
      <c r="A537" s="495"/>
      <c r="B537" s="495"/>
      <c r="C537" s="495"/>
      <c r="D537" s="620"/>
      <c r="E537" s="495"/>
      <c r="F537" s="495"/>
      <c r="G537" s="495"/>
      <c r="H537" s="598"/>
      <c r="I537" s="495"/>
      <c r="J537" s="268" t="s">
        <v>155</v>
      </c>
      <c r="K537" s="268" t="s">
        <v>157</v>
      </c>
      <c r="L537" s="268" t="s">
        <v>156</v>
      </c>
      <c r="M537" s="268" t="s">
        <v>101</v>
      </c>
      <c r="N537" s="268" t="s">
        <v>144</v>
      </c>
      <c r="O537" s="268" t="s">
        <v>16</v>
      </c>
    </row>
    <row r="538" spans="1:15" s="12" customFormat="1" ht="30" customHeight="1">
      <c r="A538" s="283">
        <v>1</v>
      </c>
      <c r="B538" s="283">
        <v>4</v>
      </c>
      <c r="C538" s="283">
        <v>2</v>
      </c>
      <c r="D538" s="283">
        <v>4</v>
      </c>
      <c r="E538" s="283">
        <v>2</v>
      </c>
      <c r="F538" s="283">
        <v>215</v>
      </c>
      <c r="G538" s="283"/>
      <c r="H538" s="283" t="s">
        <v>510</v>
      </c>
      <c r="I538" s="283" t="s">
        <v>184</v>
      </c>
      <c r="J538" s="285">
        <v>900</v>
      </c>
      <c r="K538" s="285">
        <v>675</v>
      </c>
      <c r="L538" s="285">
        <v>675</v>
      </c>
      <c r="M538" s="466">
        <v>85982820</v>
      </c>
      <c r="N538" s="466">
        <v>56103384.640000001</v>
      </c>
      <c r="O538" s="466">
        <v>56103384.640000001</v>
      </c>
    </row>
    <row r="539" spans="1:15">
      <c r="A539" s="578"/>
      <c r="B539" s="579"/>
      <c r="C539" s="579"/>
      <c r="D539" s="579"/>
      <c r="E539" s="579"/>
      <c r="F539" s="579"/>
      <c r="G539" s="579"/>
      <c r="H539" s="579"/>
      <c r="I539" s="579"/>
      <c r="J539" s="579"/>
      <c r="K539" s="579"/>
      <c r="L539" s="579"/>
      <c r="M539" s="579"/>
      <c r="N539" s="579"/>
      <c r="O539" s="580"/>
    </row>
    <row r="540" spans="1:15" ht="44.4" customHeight="1">
      <c r="A540" s="605" t="s">
        <v>552</v>
      </c>
      <c r="B540" s="622"/>
      <c r="C540" s="622"/>
      <c r="D540" s="622"/>
      <c r="E540" s="622"/>
      <c r="F540" s="622"/>
      <c r="G540" s="622"/>
      <c r="H540" s="622"/>
      <c r="I540" s="622"/>
      <c r="J540" s="622"/>
      <c r="K540" s="622"/>
      <c r="L540" s="622"/>
      <c r="M540" s="622"/>
      <c r="N540" s="622"/>
      <c r="O540" s="607"/>
    </row>
    <row r="541" spans="1:15">
      <c r="A541" s="192"/>
      <c r="B541" s="193"/>
      <c r="C541" s="193"/>
      <c r="D541" s="193"/>
      <c r="E541" s="193"/>
      <c r="F541" s="193"/>
      <c r="G541" s="193"/>
      <c r="H541" s="193"/>
      <c r="I541" s="193"/>
      <c r="J541" s="193"/>
      <c r="K541" s="193"/>
      <c r="L541" s="238" t="s">
        <v>274</v>
      </c>
      <c r="M541" s="193"/>
      <c r="N541" s="193"/>
      <c r="O541" s="194"/>
    </row>
    <row r="542" spans="1:15">
      <c r="A542" s="608" t="s">
        <v>470</v>
      </c>
      <c r="B542" s="609"/>
      <c r="C542" s="609"/>
      <c r="D542" s="609"/>
      <c r="E542" s="609"/>
      <c r="F542" s="609"/>
      <c r="G542" s="609"/>
      <c r="H542" s="609"/>
      <c r="I542" s="609"/>
      <c r="J542" s="609"/>
      <c r="K542" s="609"/>
      <c r="L542" s="609"/>
      <c r="M542" s="609"/>
      <c r="N542" s="609"/>
      <c r="O542" s="610"/>
    </row>
    <row r="543" spans="1:15">
      <c r="A543" s="229"/>
      <c r="F543" s="221"/>
      <c r="G543" s="221"/>
      <c r="H543" s="221"/>
      <c r="I543" s="221"/>
      <c r="J543" s="222" t="s">
        <v>502</v>
      </c>
      <c r="K543" s="226"/>
      <c r="L543" s="221"/>
      <c r="M543" s="221"/>
      <c r="N543" s="221"/>
      <c r="O543" s="221"/>
    </row>
    <row r="544" spans="1:15" ht="23.4" customHeight="1">
      <c r="A544" s="229"/>
      <c r="F544" s="221"/>
      <c r="G544" s="221"/>
      <c r="H544" s="230" t="s">
        <v>511</v>
      </c>
      <c r="I544" s="231"/>
      <c r="J544" s="120">
        <v>218</v>
      </c>
      <c r="K544" s="193"/>
      <c r="L544" s="221"/>
      <c r="M544" s="221"/>
      <c r="N544" s="221"/>
      <c r="O544" s="221"/>
    </row>
    <row r="545" spans="1:15" ht="21.9" customHeight="1">
      <c r="A545" s="229"/>
      <c r="F545" s="221"/>
      <c r="G545" s="221"/>
      <c r="H545" s="230" t="s">
        <v>512</v>
      </c>
      <c r="I545" s="230"/>
      <c r="J545" s="120">
        <v>141</v>
      </c>
      <c r="K545" s="193"/>
      <c r="L545" s="221"/>
      <c r="M545" s="221"/>
      <c r="N545" s="221"/>
      <c r="O545" s="221"/>
    </row>
    <row r="546" spans="1:15" ht="19.2" customHeight="1">
      <c r="A546" s="229"/>
      <c r="F546" s="221"/>
      <c r="G546" s="221"/>
      <c r="H546" s="230" t="s">
        <v>513</v>
      </c>
      <c r="I546" s="230"/>
      <c r="J546" s="120">
        <v>8</v>
      </c>
      <c r="K546" s="193"/>
      <c r="L546" s="221"/>
      <c r="M546" s="221"/>
      <c r="N546" s="221"/>
      <c r="O546" s="221"/>
    </row>
    <row r="547" spans="1:15" ht="21.9" customHeight="1">
      <c r="A547" s="229"/>
      <c r="F547" s="221"/>
      <c r="G547" s="221"/>
      <c r="H547" s="230" t="s">
        <v>514</v>
      </c>
      <c r="I547" s="230"/>
      <c r="J547" s="120">
        <v>23</v>
      </c>
      <c r="K547" s="193"/>
      <c r="L547" s="221"/>
      <c r="M547" s="221"/>
      <c r="N547" s="221"/>
      <c r="O547" s="221"/>
    </row>
    <row r="548" spans="1:15" ht="21.9" customHeight="1">
      <c r="A548" s="229"/>
      <c r="F548" s="221"/>
      <c r="G548" s="221"/>
      <c r="H548" s="230" t="s">
        <v>515</v>
      </c>
      <c r="I548" s="230"/>
      <c r="J548" s="120">
        <v>79</v>
      </c>
      <c r="K548" s="193"/>
      <c r="L548" s="221"/>
      <c r="M548" s="221"/>
      <c r="N548" s="221"/>
      <c r="O548" s="221"/>
    </row>
    <row r="549" spans="1:15" ht="24.75" customHeight="1">
      <c r="A549" s="229"/>
      <c r="F549" s="221"/>
      <c r="G549" s="221"/>
      <c r="H549" s="230" t="s">
        <v>516</v>
      </c>
      <c r="I549" s="230"/>
      <c r="J549" s="120">
        <v>2</v>
      </c>
      <c r="K549" s="193"/>
      <c r="L549" s="221"/>
      <c r="M549" s="221"/>
      <c r="N549" s="221"/>
      <c r="O549" s="221"/>
    </row>
    <row r="550" spans="1:15">
      <c r="A550" s="229"/>
      <c r="F550" s="221"/>
      <c r="G550" s="221"/>
      <c r="H550" s="230" t="s">
        <v>517</v>
      </c>
      <c r="I550" s="230"/>
      <c r="J550" s="120">
        <v>140</v>
      </c>
      <c r="K550" s="193"/>
      <c r="L550" s="221"/>
      <c r="M550" s="221"/>
      <c r="N550" s="221"/>
      <c r="O550" s="221"/>
    </row>
    <row r="551" spans="1:15" ht="30" customHeight="1">
      <c r="A551" s="229"/>
      <c r="F551" s="221"/>
      <c r="G551" s="221"/>
      <c r="H551" s="230" t="s">
        <v>518</v>
      </c>
      <c r="I551" s="230"/>
      <c r="J551" s="120">
        <v>64</v>
      </c>
      <c r="K551" s="193"/>
      <c r="L551" s="221"/>
      <c r="M551" s="221"/>
      <c r="N551" s="221"/>
      <c r="O551" s="221"/>
    </row>
    <row r="552" spans="1:15" ht="20.399999999999999" customHeight="1">
      <c r="A552" s="220"/>
      <c r="B552" s="221"/>
      <c r="C552" s="221"/>
      <c r="D552" s="227"/>
      <c r="E552" s="660" t="s">
        <v>501</v>
      </c>
      <c r="F552" s="660"/>
      <c r="G552" s="660"/>
      <c r="H552" s="660"/>
      <c r="I552" s="232"/>
      <c r="J552" s="232">
        <v>675</v>
      </c>
      <c r="K552" s="233"/>
      <c r="L552" s="221"/>
      <c r="M552" s="221"/>
      <c r="N552" s="221"/>
      <c r="O552" s="221"/>
    </row>
    <row r="553" spans="1:15" ht="25.5" customHeight="1">
      <c r="A553" s="220"/>
      <c r="B553" s="221"/>
      <c r="C553" s="221"/>
      <c r="D553" s="221"/>
      <c r="E553" s="221"/>
      <c r="F553" s="221"/>
      <c r="G553" s="221"/>
      <c r="H553" s="85"/>
      <c r="I553" s="85"/>
      <c r="J553" s="193"/>
      <c r="K553" s="221"/>
      <c r="L553" s="221"/>
      <c r="M553" s="221"/>
      <c r="N553" s="221"/>
      <c r="O553" s="223"/>
    </row>
    <row r="554" spans="1:15" ht="21.75" customHeight="1">
      <c r="A554" s="192"/>
      <c r="B554" s="576"/>
      <c r="C554" s="576"/>
      <c r="D554" s="576"/>
      <c r="E554" s="576"/>
      <c r="F554" s="576"/>
      <c r="G554" s="576"/>
      <c r="H554" s="585"/>
      <c r="I554" s="585"/>
      <c r="J554" s="585"/>
      <c r="K554" s="585"/>
      <c r="L554" s="585"/>
      <c r="M554" s="585"/>
      <c r="N554" s="193"/>
      <c r="O554" s="194"/>
    </row>
    <row r="555" spans="1:15" ht="26.25" customHeight="1">
      <c r="A555" s="602" t="s">
        <v>466</v>
      </c>
      <c r="B555" s="603"/>
      <c r="C555" s="603"/>
      <c r="D555" s="603"/>
      <c r="E555" s="603"/>
      <c r="F555" s="603"/>
      <c r="G555" s="603"/>
      <c r="H555" s="603"/>
      <c r="I555" s="603"/>
      <c r="J555" s="603"/>
      <c r="K555" s="603"/>
      <c r="L555" s="603"/>
      <c r="M555" s="603"/>
      <c r="N555" s="603"/>
      <c r="O555" s="604"/>
    </row>
    <row r="556" spans="1:15" ht="16.5" customHeight="1">
      <c r="A556" s="614" t="s">
        <v>467</v>
      </c>
      <c r="B556" s="615"/>
      <c r="C556" s="615"/>
      <c r="D556" s="615"/>
      <c r="E556" s="615"/>
      <c r="F556" s="615"/>
      <c r="G556" s="615"/>
      <c r="H556" s="615"/>
      <c r="I556" s="615"/>
      <c r="J556" s="615"/>
      <c r="K556" s="615"/>
      <c r="L556" s="615"/>
      <c r="M556" s="615"/>
      <c r="N556" s="615"/>
      <c r="O556" s="616"/>
    </row>
    <row r="557" spans="1:15" ht="16.5" customHeight="1">
      <c r="A557" s="208"/>
      <c r="B557" s="209"/>
      <c r="C557" s="209"/>
      <c r="D557" s="209"/>
      <c r="E557" s="209"/>
      <c r="F557" s="209"/>
      <c r="G557" s="209"/>
      <c r="H557" s="209"/>
      <c r="I557" s="209"/>
      <c r="J557" s="209"/>
      <c r="K557" s="209"/>
      <c r="L557" s="209"/>
      <c r="M557" s="209"/>
      <c r="N557" s="209"/>
      <c r="O557" s="210"/>
    </row>
    <row r="558" spans="1:15" ht="16.5" customHeight="1">
      <c r="A558" s="212"/>
      <c r="B558" s="212"/>
      <c r="C558" s="212"/>
      <c r="D558" s="212"/>
      <c r="E558" s="212"/>
      <c r="F558" s="212"/>
      <c r="G558" s="212"/>
      <c r="H558" s="212"/>
      <c r="I558" s="212"/>
      <c r="J558" s="212"/>
      <c r="K558" s="212"/>
      <c r="L558" s="212"/>
      <c r="M558" s="212"/>
      <c r="N558" s="212"/>
      <c r="O558" s="212"/>
    </row>
    <row r="559" spans="1:15">
      <c r="A559" s="209"/>
      <c r="B559" s="209"/>
      <c r="C559" s="209"/>
      <c r="D559" s="209"/>
      <c r="E559" s="209"/>
      <c r="F559" s="209"/>
      <c r="G559" s="209"/>
      <c r="H559" s="209"/>
      <c r="I559" s="209"/>
      <c r="J559" s="209"/>
      <c r="K559" s="209"/>
      <c r="L559" s="209"/>
      <c r="M559" s="209"/>
      <c r="N559" s="209"/>
      <c r="O559" s="209"/>
    </row>
    <row r="560" spans="1:15">
      <c r="A560" s="209"/>
      <c r="B560" s="209"/>
      <c r="C560" s="209"/>
      <c r="D560" s="209"/>
      <c r="E560" s="209"/>
      <c r="F560" s="209"/>
      <c r="G560" s="209"/>
      <c r="H560" s="209"/>
      <c r="I560" s="209"/>
      <c r="J560" s="209"/>
      <c r="K560" s="209"/>
      <c r="L560" s="209"/>
      <c r="M560" s="209"/>
      <c r="N560" s="209"/>
      <c r="O560" s="209"/>
    </row>
    <row r="561" spans="1:15">
      <c r="A561" s="209"/>
      <c r="B561" s="209"/>
      <c r="C561" s="209"/>
      <c r="D561" s="209"/>
      <c r="E561" s="209"/>
      <c r="F561" s="209"/>
      <c r="G561" s="209"/>
      <c r="H561" s="209"/>
      <c r="I561" s="209"/>
      <c r="J561" s="209"/>
      <c r="K561" s="209"/>
      <c r="L561" s="209"/>
      <c r="M561" s="209"/>
      <c r="N561" s="209"/>
      <c r="O561" s="209"/>
    </row>
    <row r="562" spans="1:15">
      <c r="A562" s="209"/>
      <c r="B562" s="209"/>
      <c r="C562" s="209"/>
      <c r="D562" s="209"/>
      <c r="E562" s="209"/>
      <c r="F562" s="209"/>
      <c r="G562" s="209"/>
      <c r="H562" s="209"/>
      <c r="I562" s="209"/>
      <c r="J562" s="209"/>
      <c r="K562" s="209"/>
      <c r="L562" s="209"/>
      <c r="M562" s="209"/>
      <c r="N562" s="209"/>
      <c r="O562" s="209"/>
    </row>
    <row r="563" spans="1:15">
      <c r="A563" s="209"/>
      <c r="B563" s="209"/>
      <c r="C563" s="209"/>
      <c r="D563" s="209"/>
      <c r="E563" s="209"/>
      <c r="F563" s="209"/>
      <c r="G563" s="209"/>
      <c r="H563" s="209"/>
      <c r="I563" s="209"/>
      <c r="J563" s="209"/>
      <c r="K563" s="209"/>
      <c r="L563" s="209"/>
      <c r="M563" s="209"/>
      <c r="N563" s="209"/>
      <c r="O563" s="209"/>
    </row>
    <row r="564" spans="1:15">
      <c r="A564" s="209"/>
      <c r="B564" s="209"/>
      <c r="C564" s="209"/>
      <c r="D564" s="209"/>
      <c r="E564" s="209"/>
      <c r="F564" s="209"/>
      <c r="G564" s="209"/>
      <c r="H564" s="209"/>
      <c r="I564" s="209"/>
      <c r="J564" s="209"/>
      <c r="K564" s="209"/>
      <c r="L564" s="209"/>
      <c r="M564" s="209"/>
      <c r="N564" s="209"/>
      <c r="O564" s="209"/>
    </row>
    <row r="565" spans="1:15">
      <c r="A565" s="209"/>
      <c r="B565" s="209"/>
      <c r="C565" s="209"/>
      <c r="D565" s="209"/>
      <c r="E565" s="209"/>
      <c r="F565" s="209"/>
      <c r="G565" s="209"/>
      <c r="H565" s="209"/>
      <c r="I565" s="209"/>
      <c r="J565" s="209"/>
      <c r="K565" s="209"/>
      <c r="L565" s="209"/>
      <c r="M565" s="209"/>
      <c r="N565" s="209"/>
      <c r="O565" s="209"/>
    </row>
    <row r="566" spans="1:15">
      <c r="A566" s="209"/>
      <c r="B566" s="209"/>
      <c r="C566" s="209"/>
      <c r="D566" s="209"/>
      <c r="E566" s="209"/>
      <c r="F566" s="209"/>
      <c r="G566" s="209"/>
      <c r="H566" s="209"/>
      <c r="I566" s="209"/>
      <c r="J566" s="209"/>
      <c r="K566" s="209"/>
      <c r="L566" s="209"/>
      <c r="M566" s="209"/>
      <c r="N566" s="209"/>
      <c r="O566" s="209"/>
    </row>
    <row r="567" spans="1:15">
      <c r="A567" s="209"/>
      <c r="B567" s="209"/>
      <c r="C567" s="209"/>
      <c r="D567" s="209"/>
      <c r="E567" s="209"/>
      <c r="F567" s="209"/>
      <c r="G567" s="209"/>
      <c r="H567" s="209"/>
      <c r="I567" s="209"/>
      <c r="J567" s="209"/>
      <c r="K567" s="209"/>
      <c r="L567" s="209"/>
      <c r="M567" s="209"/>
      <c r="N567" s="209"/>
      <c r="O567" s="209"/>
    </row>
    <row r="568" spans="1:15">
      <c r="A568" s="474"/>
      <c r="B568" s="235"/>
      <c r="C568" s="235"/>
      <c r="D568" s="235"/>
      <c r="E568" s="235"/>
      <c r="F568" s="235"/>
      <c r="G568" s="235"/>
      <c r="H568" s="235"/>
      <c r="I568" s="235"/>
      <c r="J568" s="235"/>
      <c r="K568" s="235"/>
      <c r="L568" s="235"/>
      <c r="M568" s="235"/>
      <c r="N568" s="235"/>
      <c r="O568" s="235"/>
    </row>
    <row r="569" spans="1:15">
      <c r="A569" s="494" t="s">
        <v>94</v>
      </c>
      <c r="B569" s="494" t="s">
        <v>151</v>
      </c>
      <c r="C569" s="494" t="s">
        <v>42</v>
      </c>
      <c r="D569" s="619" t="s">
        <v>39</v>
      </c>
      <c r="E569" s="494" t="s">
        <v>40</v>
      </c>
      <c r="F569" s="494" t="s">
        <v>7</v>
      </c>
      <c r="G569" s="494" t="s">
        <v>82</v>
      </c>
      <c r="H569" s="601" t="s">
        <v>8</v>
      </c>
      <c r="I569" s="494" t="s">
        <v>152</v>
      </c>
      <c r="J569" s="530" t="s">
        <v>153</v>
      </c>
      <c r="K569" s="531"/>
      <c r="L569" s="577"/>
      <c r="M569" s="530" t="s">
        <v>154</v>
      </c>
      <c r="N569" s="531"/>
      <c r="O569" s="577"/>
    </row>
    <row r="570" spans="1:15">
      <c r="A570" s="495"/>
      <c r="B570" s="495"/>
      <c r="C570" s="495"/>
      <c r="D570" s="620"/>
      <c r="E570" s="495"/>
      <c r="F570" s="495"/>
      <c r="G570" s="495"/>
      <c r="H570" s="598"/>
      <c r="I570" s="495"/>
      <c r="J570" s="268" t="s">
        <v>155</v>
      </c>
      <c r="K570" s="268" t="s">
        <v>157</v>
      </c>
      <c r="L570" s="268" t="s">
        <v>156</v>
      </c>
      <c r="M570" s="268" t="s">
        <v>101</v>
      </c>
      <c r="N570" s="268" t="s">
        <v>144</v>
      </c>
      <c r="O570" s="268" t="s">
        <v>16</v>
      </c>
    </row>
    <row r="571" spans="1:15" s="12" customFormat="1" ht="35.25" customHeight="1">
      <c r="A571" s="275">
        <v>1</v>
      </c>
      <c r="B571" s="275">
        <v>3</v>
      </c>
      <c r="C571" s="275">
        <v>2</v>
      </c>
      <c r="D571" s="275">
        <v>5</v>
      </c>
      <c r="E571" s="275">
        <v>1</v>
      </c>
      <c r="F571" s="275">
        <v>216</v>
      </c>
      <c r="G571" s="275"/>
      <c r="H571" s="275" t="s">
        <v>519</v>
      </c>
      <c r="I571" s="275" t="s">
        <v>196</v>
      </c>
      <c r="J571" s="285">
        <v>15000</v>
      </c>
      <c r="K571" s="290">
        <v>11600</v>
      </c>
      <c r="L571" s="290">
        <v>11600</v>
      </c>
      <c r="M571" s="466">
        <v>383456</v>
      </c>
      <c r="N571" s="466">
        <v>25580.78</v>
      </c>
      <c r="O571" s="466">
        <v>25580.78</v>
      </c>
    </row>
    <row r="572" spans="1:15">
      <c r="A572" s="578"/>
      <c r="B572" s="579"/>
      <c r="C572" s="579"/>
      <c r="D572" s="579"/>
      <c r="E572" s="579"/>
      <c r="F572" s="579"/>
      <c r="G572" s="579"/>
      <c r="H572" s="579"/>
      <c r="I572" s="579"/>
      <c r="J572" s="579"/>
      <c r="K572" s="579"/>
      <c r="L572" s="579"/>
      <c r="M572" s="579"/>
      <c r="N572" s="579"/>
      <c r="O572" s="580"/>
    </row>
    <row r="573" spans="1:15">
      <c r="A573" s="667" t="s">
        <v>570</v>
      </c>
      <c r="B573" s="668"/>
      <c r="C573" s="668"/>
      <c r="D573" s="668"/>
      <c r="E573" s="668"/>
      <c r="F573" s="668"/>
      <c r="G573" s="668"/>
      <c r="H573" s="668"/>
      <c r="I573" s="668"/>
      <c r="J573" s="668"/>
      <c r="K573" s="668"/>
      <c r="L573" s="668"/>
      <c r="M573" s="668"/>
      <c r="N573" s="668"/>
      <c r="O573" s="669"/>
    </row>
    <row r="574" spans="1:15">
      <c r="A574" s="260"/>
      <c r="B574" s="261"/>
      <c r="C574" s="261"/>
      <c r="D574" s="261"/>
      <c r="E574" s="261"/>
      <c r="F574" s="261"/>
      <c r="G574" s="261"/>
      <c r="H574" s="261"/>
      <c r="I574" s="261"/>
      <c r="J574" s="261"/>
      <c r="K574" s="261"/>
      <c r="L574" s="261"/>
      <c r="M574" s="261"/>
      <c r="N574" s="261"/>
      <c r="O574" s="262"/>
    </row>
    <row r="575" spans="1:15" ht="78" customHeight="1">
      <c r="A575" s="584" t="s">
        <v>608</v>
      </c>
      <c r="B575" s="585"/>
      <c r="C575" s="585"/>
      <c r="D575" s="585"/>
      <c r="E575" s="585"/>
      <c r="F575" s="585"/>
      <c r="G575" s="585"/>
      <c r="H575" s="585"/>
      <c r="I575" s="585"/>
      <c r="J575" s="585"/>
      <c r="K575" s="585"/>
      <c r="L575" s="585"/>
      <c r="M575" s="585"/>
      <c r="N575" s="585"/>
      <c r="O575" s="586"/>
    </row>
    <row r="576" spans="1:15" ht="81" customHeight="1">
      <c r="A576" s="605" t="s">
        <v>571</v>
      </c>
      <c r="B576" s="631"/>
      <c r="C576" s="631"/>
      <c r="D576" s="631"/>
      <c r="E576" s="631"/>
      <c r="F576" s="631"/>
      <c r="G576" s="631"/>
      <c r="H576" s="631"/>
      <c r="I576" s="631"/>
      <c r="J576" s="631"/>
      <c r="K576" s="631"/>
      <c r="L576" s="631"/>
      <c r="M576" s="631"/>
      <c r="N576" s="631"/>
      <c r="O576" s="624"/>
    </row>
    <row r="577" spans="1:15">
      <c r="A577" s="661"/>
      <c r="B577" s="662"/>
      <c r="C577" s="662"/>
      <c r="D577" s="662"/>
      <c r="E577" s="662"/>
      <c r="F577" s="662"/>
      <c r="G577" s="662"/>
      <c r="H577" s="662"/>
      <c r="I577" s="662"/>
      <c r="J577" s="662"/>
      <c r="K577" s="662"/>
      <c r="L577" s="662"/>
      <c r="M577" s="662"/>
      <c r="N577" s="662"/>
      <c r="O577" s="663"/>
    </row>
    <row r="578" spans="1:15">
      <c r="A578" s="260"/>
      <c r="B578" s="576"/>
      <c r="C578" s="576"/>
      <c r="D578" s="576"/>
      <c r="E578" s="576"/>
      <c r="F578" s="576"/>
      <c r="G578" s="576"/>
      <c r="H578" s="585"/>
      <c r="I578" s="585"/>
      <c r="J578" s="585"/>
      <c r="K578" s="585"/>
      <c r="L578" s="585"/>
      <c r="M578" s="585"/>
      <c r="N578" s="261"/>
      <c r="O578" s="262"/>
    </row>
    <row r="579" spans="1:15">
      <c r="A579" s="602" t="s">
        <v>466</v>
      </c>
      <c r="B579" s="603"/>
      <c r="C579" s="603"/>
      <c r="D579" s="603"/>
      <c r="E579" s="603"/>
      <c r="F579" s="603"/>
      <c r="G579" s="603"/>
      <c r="H579" s="603"/>
      <c r="I579" s="603"/>
      <c r="J579" s="603"/>
      <c r="K579" s="603"/>
      <c r="L579" s="603"/>
      <c r="M579" s="603"/>
      <c r="N579" s="603"/>
      <c r="O579" s="604"/>
    </row>
    <row r="580" spans="1:15" s="12" customFormat="1">
      <c r="A580" s="590" t="s">
        <v>520</v>
      </c>
      <c r="B580" s="591"/>
      <c r="C580" s="591"/>
      <c r="D580" s="591"/>
      <c r="E580" s="591"/>
      <c r="F580" s="591"/>
      <c r="G580" s="591"/>
      <c r="H580" s="591"/>
      <c r="I580" s="591"/>
      <c r="J580" s="591"/>
      <c r="K580" s="591"/>
      <c r="L580" s="591"/>
      <c r="M580" s="591"/>
      <c r="N580" s="591"/>
      <c r="O580" s="592"/>
    </row>
    <row r="581" spans="1:15">
      <c r="A581" s="208"/>
      <c r="B581" s="209"/>
      <c r="C581" s="209"/>
      <c r="D581" s="209"/>
      <c r="E581" s="209"/>
      <c r="F581" s="209"/>
      <c r="G581" s="209"/>
      <c r="H581" s="209"/>
      <c r="I581" s="209"/>
      <c r="J581" s="209"/>
      <c r="K581" s="209"/>
      <c r="L581" s="209"/>
      <c r="M581" s="209"/>
      <c r="N581" s="209"/>
      <c r="O581" s="210"/>
    </row>
    <row r="582" spans="1:15" ht="29.25" customHeight="1">
      <c r="A582" s="212"/>
      <c r="B582" s="212"/>
      <c r="C582" s="212"/>
      <c r="D582" s="212"/>
      <c r="E582" s="212"/>
      <c r="F582" s="212"/>
      <c r="G582" s="212"/>
      <c r="H582" s="212"/>
      <c r="I582" s="212"/>
      <c r="J582" s="212"/>
      <c r="K582" s="212"/>
      <c r="L582" s="212"/>
      <c r="M582" s="212"/>
      <c r="N582" s="212"/>
      <c r="O582" s="212"/>
    </row>
    <row r="583" spans="1:15" ht="29.25" customHeight="1">
      <c r="A583" s="209"/>
      <c r="B583" s="209"/>
      <c r="C583" s="209"/>
      <c r="D583" s="209"/>
      <c r="E583" s="209"/>
      <c r="F583" s="209"/>
      <c r="G583" s="209"/>
      <c r="H583" s="209"/>
      <c r="I583" s="209"/>
      <c r="J583" s="209"/>
      <c r="K583" s="209"/>
      <c r="L583" s="209"/>
      <c r="M583" s="209"/>
      <c r="N583" s="209"/>
      <c r="O583" s="209"/>
    </row>
    <row r="584" spans="1:15" ht="29.25" customHeight="1">
      <c r="A584" s="420"/>
      <c r="B584" s="420"/>
      <c r="C584" s="420"/>
      <c r="D584" s="420"/>
      <c r="E584" s="420"/>
      <c r="F584" s="420"/>
      <c r="G584" s="420"/>
      <c r="H584" s="420"/>
      <c r="I584" s="420"/>
      <c r="J584" s="420"/>
      <c r="K584" s="420"/>
      <c r="L584" s="420"/>
      <c r="M584" s="420"/>
      <c r="N584" s="420"/>
      <c r="O584" s="420"/>
    </row>
    <row r="585" spans="1:15" ht="29.25" customHeight="1">
      <c r="A585" s="420"/>
      <c r="B585" s="420"/>
      <c r="C585" s="420"/>
      <c r="D585" s="420"/>
      <c r="E585" s="420"/>
      <c r="F585" s="420"/>
      <c r="G585" s="420"/>
      <c r="H585" s="420"/>
      <c r="I585" s="420"/>
      <c r="J585" s="420"/>
      <c r="K585" s="420"/>
      <c r="L585" s="420"/>
      <c r="M585" s="420"/>
      <c r="N585" s="420"/>
      <c r="O585" s="420"/>
    </row>
    <row r="586" spans="1:15" ht="29.25" customHeight="1">
      <c r="A586" s="420"/>
      <c r="B586" s="420"/>
      <c r="C586" s="420"/>
      <c r="D586" s="420"/>
      <c r="E586" s="420"/>
      <c r="F586" s="420"/>
      <c r="G586" s="420"/>
      <c r="H586" s="420"/>
      <c r="I586" s="420"/>
      <c r="J586" s="420"/>
      <c r="K586" s="420"/>
      <c r="L586" s="420"/>
      <c r="M586" s="420"/>
      <c r="N586" s="420"/>
      <c r="O586" s="420"/>
    </row>
    <row r="587" spans="1:15" ht="29.25" customHeight="1">
      <c r="A587" s="420"/>
      <c r="B587" s="420"/>
      <c r="C587" s="420"/>
      <c r="D587" s="420"/>
      <c r="E587" s="420"/>
      <c r="F587" s="420"/>
      <c r="G587" s="420"/>
      <c r="H587" s="420"/>
      <c r="I587" s="420"/>
      <c r="J587" s="420"/>
      <c r="K587" s="420"/>
      <c r="L587" s="420"/>
      <c r="M587" s="420"/>
      <c r="N587" s="420"/>
      <c r="O587" s="420"/>
    </row>
    <row r="588" spans="1:15" ht="29.25" customHeight="1">
      <c r="A588" s="420"/>
      <c r="B588" s="420"/>
      <c r="C588" s="420"/>
      <c r="D588" s="420"/>
      <c r="E588" s="420"/>
      <c r="F588" s="420"/>
      <c r="G588" s="420"/>
      <c r="H588" s="420"/>
      <c r="I588" s="420"/>
      <c r="J588" s="420"/>
      <c r="K588" s="420"/>
      <c r="L588" s="420"/>
      <c r="M588" s="420"/>
      <c r="N588" s="420"/>
      <c r="O588" s="420"/>
    </row>
    <row r="589" spans="1:15">
      <c r="A589" s="420"/>
      <c r="B589" s="420"/>
      <c r="C589" s="420"/>
      <c r="D589" s="420"/>
      <c r="E589" s="420"/>
      <c r="F589" s="420"/>
      <c r="G589" s="420"/>
      <c r="H589" s="420"/>
      <c r="I589" s="420"/>
      <c r="J589" s="420"/>
      <c r="K589" s="420"/>
      <c r="L589" s="420"/>
      <c r="M589" s="420"/>
      <c r="N589" s="420"/>
      <c r="O589" s="420"/>
    </row>
    <row r="590" spans="1:15">
      <c r="A590" s="420"/>
      <c r="B590" s="420"/>
      <c r="C590" s="420"/>
      <c r="D590" s="420"/>
      <c r="E590" s="420"/>
      <c r="F590" s="420"/>
      <c r="G590" s="420"/>
      <c r="H590" s="420"/>
      <c r="I590" s="420"/>
      <c r="J590" s="420"/>
      <c r="K590" s="420"/>
      <c r="L590" s="420"/>
      <c r="M590" s="420"/>
      <c r="N590" s="420"/>
      <c r="O590" s="420"/>
    </row>
    <row r="591" spans="1:15">
      <c r="A591" s="420"/>
      <c r="B591" s="420"/>
      <c r="C591" s="420"/>
      <c r="D591" s="420"/>
      <c r="E591" s="420"/>
      <c r="F591" s="420"/>
      <c r="G591" s="420"/>
      <c r="H591" s="420"/>
      <c r="I591" s="420"/>
      <c r="J591" s="420"/>
      <c r="K591" s="420"/>
      <c r="L591" s="420"/>
      <c r="M591" s="420"/>
      <c r="N591" s="420"/>
      <c r="O591" s="420"/>
    </row>
    <row r="592" spans="1:15">
      <c r="A592" s="420"/>
      <c r="B592" s="420"/>
      <c r="C592" s="420"/>
      <c r="D592" s="420"/>
      <c r="E592" s="420"/>
      <c r="F592" s="420"/>
      <c r="G592" s="420"/>
      <c r="H592" s="420"/>
      <c r="I592" s="420"/>
      <c r="J592" s="420"/>
      <c r="K592" s="420"/>
      <c r="L592" s="420"/>
      <c r="M592" s="420"/>
      <c r="N592" s="420"/>
      <c r="O592" s="420"/>
    </row>
    <row r="593" spans="1:15">
      <c r="A593" s="420"/>
      <c r="B593" s="420"/>
      <c r="C593" s="420"/>
      <c r="D593" s="420"/>
      <c r="E593" s="420"/>
      <c r="F593" s="420"/>
      <c r="G593" s="420"/>
      <c r="H593" s="420"/>
      <c r="I593" s="420"/>
      <c r="J593" s="420"/>
      <c r="K593" s="420"/>
      <c r="L593" s="420"/>
      <c r="M593" s="420"/>
      <c r="N593" s="420"/>
      <c r="O593" s="420"/>
    </row>
    <row r="594" spans="1:15">
      <c r="A594" s="420"/>
      <c r="B594" s="420"/>
      <c r="C594" s="420"/>
      <c r="D594" s="420"/>
      <c r="E594" s="420"/>
      <c r="F594" s="420"/>
      <c r="G594" s="420"/>
      <c r="H594" s="420"/>
      <c r="I594" s="420"/>
      <c r="J594" s="420"/>
      <c r="K594" s="420"/>
      <c r="L594" s="420"/>
      <c r="M594" s="420"/>
      <c r="N594" s="420"/>
      <c r="O594" s="420"/>
    </row>
    <row r="595" spans="1:15">
      <c r="A595" s="425"/>
      <c r="B595" s="425"/>
      <c r="C595" s="425"/>
      <c r="D595" s="425"/>
      <c r="E595" s="425"/>
      <c r="F595" s="425"/>
      <c r="G595" s="425"/>
      <c r="H595" s="425"/>
      <c r="I595" s="425"/>
      <c r="J595" s="425"/>
      <c r="K595" s="425"/>
      <c r="L595" s="425"/>
      <c r="M595" s="425"/>
      <c r="N595" s="425"/>
      <c r="O595" s="425"/>
    </row>
    <row r="596" spans="1:15">
      <c r="A596" s="596" t="s">
        <v>94</v>
      </c>
      <c r="B596" s="596" t="s">
        <v>151</v>
      </c>
      <c r="C596" s="596" t="s">
        <v>42</v>
      </c>
      <c r="D596" s="625" t="s">
        <v>39</v>
      </c>
      <c r="E596" s="596" t="s">
        <v>40</v>
      </c>
      <c r="F596" s="596" t="s">
        <v>7</v>
      </c>
      <c r="G596" s="596" t="s">
        <v>82</v>
      </c>
      <c r="H596" s="597" t="s">
        <v>8</v>
      </c>
      <c r="I596" s="596" t="s">
        <v>152</v>
      </c>
      <c r="J596" s="598" t="s">
        <v>153</v>
      </c>
      <c r="K596" s="599"/>
      <c r="L596" s="600"/>
      <c r="M596" s="598" t="s">
        <v>154</v>
      </c>
      <c r="N596" s="599"/>
      <c r="O596" s="600"/>
    </row>
    <row r="597" spans="1:15">
      <c r="A597" s="495"/>
      <c r="B597" s="495"/>
      <c r="C597" s="495"/>
      <c r="D597" s="620"/>
      <c r="E597" s="495"/>
      <c r="F597" s="495"/>
      <c r="G597" s="495"/>
      <c r="H597" s="598"/>
      <c r="I597" s="495"/>
      <c r="J597" s="240" t="s">
        <v>155</v>
      </c>
      <c r="K597" s="240" t="s">
        <v>157</v>
      </c>
      <c r="L597" s="240" t="s">
        <v>156</v>
      </c>
      <c r="M597" s="240" t="s">
        <v>101</v>
      </c>
      <c r="N597" s="240" t="s">
        <v>144</v>
      </c>
      <c r="O597" s="240" t="s">
        <v>16</v>
      </c>
    </row>
    <row r="598" spans="1:15" s="12" customFormat="1" ht="29.4" customHeight="1">
      <c r="A598" s="275">
        <v>1</v>
      </c>
      <c r="B598" s="275">
        <v>1</v>
      </c>
      <c r="C598" s="275">
        <v>2</v>
      </c>
      <c r="D598" s="275">
        <v>6</v>
      </c>
      <c r="E598" s="275">
        <v>8</v>
      </c>
      <c r="F598" s="275">
        <v>225</v>
      </c>
      <c r="G598" s="275"/>
      <c r="H598" s="289" t="s">
        <v>553</v>
      </c>
      <c r="I598" s="275" t="s">
        <v>196</v>
      </c>
      <c r="J598" s="285">
        <v>4000</v>
      </c>
      <c r="K598" s="290">
        <v>4030</v>
      </c>
      <c r="L598" s="290">
        <v>4030</v>
      </c>
      <c r="M598" s="466">
        <v>65373836</v>
      </c>
      <c r="N598" s="466">
        <v>46113925.519999988</v>
      </c>
      <c r="O598" s="466">
        <v>46113925.519999988</v>
      </c>
    </row>
    <row r="599" spans="1:15">
      <c r="A599" s="578"/>
      <c r="B599" s="579"/>
      <c r="C599" s="579"/>
      <c r="D599" s="579"/>
      <c r="E599" s="579"/>
      <c r="F599" s="579"/>
      <c r="G599" s="579"/>
      <c r="H599" s="579"/>
      <c r="I599" s="579"/>
      <c r="J599" s="579"/>
      <c r="K599" s="579"/>
      <c r="L599" s="579"/>
      <c r="M599" s="579"/>
      <c r="N599" s="579"/>
      <c r="O599" s="580"/>
    </row>
    <row r="600" spans="1:15" ht="42.75" customHeight="1">
      <c r="A600" s="664" t="s">
        <v>554</v>
      </c>
      <c r="B600" s="665"/>
      <c r="C600" s="665"/>
      <c r="D600" s="665"/>
      <c r="E600" s="665"/>
      <c r="F600" s="665"/>
      <c r="G600" s="665"/>
      <c r="H600" s="665"/>
      <c r="I600" s="665"/>
      <c r="J600" s="665"/>
      <c r="K600" s="665"/>
      <c r="L600" s="665"/>
      <c r="M600" s="665"/>
      <c r="N600" s="665"/>
      <c r="O600" s="666"/>
    </row>
    <row r="601" spans="1:15">
      <c r="A601" s="475"/>
      <c r="B601" s="476"/>
      <c r="C601" s="476"/>
      <c r="D601" s="476"/>
      <c r="E601" s="476"/>
      <c r="F601" s="476"/>
      <c r="G601" s="476"/>
      <c r="H601" s="476"/>
      <c r="I601" s="476"/>
      <c r="J601" s="476"/>
      <c r="K601" s="476"/>
      <c r="L601" s="476"/>
      <c r="M601" s="476"/>
      <c r="N601" s="476"/>
      <c r="O601" s="477"/>
    </row>
    <row r="602" spans="1:15" ht="33.6" customHeight="1">
      <c r="A602" s="581" t="s">
        <v>555</v>
      </c>
      <c r="B602" s="582"/>
      <c r="C602" s="582"/>
      <c r="D602" s="582"/>
      <c r="E602" s="582"/>
      <c r="F602" s="582"/>
      <c r="G602" s="582"/>
      <c r="H602" s="582"/>
      <c r="I602" s="582"/>
      <c r="J602" s="582"/>
      <c r="K602" s="582"/>
      <c r="L602" s="582"/>
      <c r="M602" s="582"/>
      <c r="N602" s="582"/>
      <c r="O602" s="583"/>
    </row>
    <row r="603" spans="1:15" ht="23.4" customHeight="1">
      <c r="A603" s="605" t="s">
        <v>705</v>
      </c>
      <c r="B603" s="623"/>
      <c r="C603" s="623"/>
      <c r="D603" s="623"/>
      <c r="E603" s="623"/>
      <c r="F603" s="623"/>
      <c r="G603" s="623"/>
      <c r="H603" s="623"/>
      <c r="I603" s="623"/>
      <c r="J603" s="623"/>
      <c r="K603" s="623"/>
      <c r="L603" s="623"/>
      <c r="M603" s="623"/>
      <c r="N603" s="623"/>
      <c r="O603" s="624"/>
    </row>
    <row r="604" spans="1:15">
      <c r="A604" s="661"/>
      <c r="B604" s="662"/>
      <c r="C604" s="662"/>
      <c r="D604" s="662"/>
      <c r="E604" s="662"/>
      <c r="F604" s="662"/>
      <c r="G604" s="662"/>
      <c r="H604" s="662"/>
      <c r="I604" s="662"/>
      <c r="J604" s="662"/>
      <c r="K604" s="662"/>
      <c r="L604" s="662"/>
      <c r="M604" s="662"/>
      <c r="N604" s="662"/>
      <c r="O604" s="663"/>
    </row>
    <row r="605" spans="1:15">
      <c r="A605" s="237"/>
      <c r="B605" s="576"/>
      <c r="C605" s="576"/>
      <c r="D605" s="576"/>
      <c r="E605" s="576"/>
      <c r="F605" s="576"/>
      <c r="G605" s="576"/>
      <c r="H605" s="585"/>
      <c r="I605" s="585"/>
      <c r="J605" s="585"/>
      <c r="K605" s="585"/>
      <c r="L605" s="585"/>
      <c r="M605" s="585"/>
      <c r="N605" s="238"/>
      <c r="O605" s="239"/>
    </row>
    <row r="606" spans="1:15" ht="19.2" customHeight="1">
      <c r="A606" s="602" t="s">
        <v>466</v>
      </c>
      <c r="B606" s="603"/>
      <c r="C606" s="603"/>
      <c r="D606" s="603"/>
      <c r="E606" s="603"/>
      <c r="F606" s="603"/>
      <c r="G606" s="603"/>
      <c r="H606" s="603"/>
      <c r="I606" s="603"/>
      <c r="J606" s="603"/>
      <c r="K606" s="603"/>
      <c r="L606" s="603"/>
      <c r="M606" s="603"/>
      <c r="N606" s="603"/>
      <c r="O606" s="604"/>
    </row>
    <row r="607" spans="1:15" ht="21" customHeight="1">
      <c r="A607" s="614" t="s">
        <v>520</v>
      </c>
      <c r="B607" s="615"/>
      <c r="C607" s="615"/>
      <c r="D607" s="615"/>
      <c r="E607" s="615"/>
      <c r="F607" s="615"/>
      <c r="G607" s="615"/>
      <c r="H607" s="615"/>
      <c r="I607" s="615"/>
      <c r="J607" s="615"/>
      <c r="K607" s="615"/>
      <c r="L607" s="615"/>
      <c r="M607" s="615"/>
      <c r="N607" s="615"/>
      <c r="O607" s="616"/>
    </row>
    <row r="608" spans="1:15">
      <c r="A608" s="208"/>
      <c r="B608" s="209"/>
      <c r="C608" s="209"/>
      <c r="D608" s="209"/>
      <c r="E608" s="209"/>
      <c r="F608" s="209"/>
      <c r="G608" s="209"/>
      <c r="H608" s="209"/>
      <c r="I608" s="209"/>
      <c r="J608" s="209"/>
      <c r="K608" s="209"/>
      <c r="L608" s="209"/>
      <c r="M608" s="209"/>
      <c r="N608" s="209"/>
      <c r="O608" s="210"/>
    </row>
    <row r="609" spans="1:15">
      <c r="A609" s="212"/>
      <c r="B609" s="212"/>
      <c r="C609" s="212"/>
      <c r="D609" s="212"/>
      <c r="E609" s="212"/>
      <c r="F609" s="212"/>
      <c r="G609" s="212"/>
      <c r="H609" s="212"/>
      <c r="I609" s="212"/>
      <c r="J609" s="212"/>
      <c r="K609" s="212"/>
      <c r="L609" s="212"/>
      <c r="M609" s="212"/>
      <c r="N609" s="212"/>
      <c r="O609" s="212"/>
    </row>
    <row r="610" spans="1:15">
      <c r="A610" s="209"/>
      <c r="B610" s="209"/>
      <c r="C610" s="209"/>
      <c r="D610" s="209"/>
      <c r="E610" s="209"/>
      <c r="F610" s="209"/>
      <c r="G610" s="209"/>
      <c r="H610" s="209"/>
      <c r="I610" s="209"/>
      <c r="J610" s="209"/>
      <c r="K610" s="209"/>
      <c r="L610" s="209"/>
      <c r="M610" s="209"/>
      <c r="N610" s="209"/>
      <c r="O610" s="209"/>
    </row>
    <row r="611" spans="1:15">
      <c r="A611" s="420"/>
      <c r="B611" s="420"/>
      <c r="C611" s="420"/>
      <c r="D611" s="420"/>
      <c r="E611" s="420"/>
      <c r="F611" s="420"/>
      <c r="G611" s="420"/>
      <c r="H611" s="420"/>
      <c r="I611" s="420"/>
      <c r="J611" s="420"/>
      <c r="K611" s="420"/>
      <c r="L611" s="420"/>
      <c r="M611" s="420"/>
      <c r="N611" s="420"/>
      <c r="O611" s="420"/>
    </row>
    <row r="612" spans="1:15">
      <c r="A612" s="420"/>
      <c r="B612" s="420"/>
      <c r="C612" s="420"/>
      <c r="D612" s="420"/>
      <c r="E612" s="420"/>
      <c r="F612" s="420"/>
      <c r="G612" s="420"/>
      <c r="H612" s="420"/>
      <c r="I612" s="420"/>
      <c r="J612" s="420"/>
      <c r="K612" s="420"/>
      <c r="L612" s="420"/>
      <c r="M612" s="420"/>
      <c r="N612" s="420"/>
      <c r="O612" s="420"/>
    </row>
    <row r="613" spans="1:15">
      <c r="A613" s="420"/>
      <c r="B613" s="420"/>
      <c r="C613" s="420"/>
      <c r="D613" s="420"/>
      <c r="E613" s="420"/>
      <c r="F613" s="420"/>
      <c r="G613" s="420"/>
      <c r="H613" s="420"/>
      <c r="I613" s="420"/>
      <c r="J613" s="420"/>
      <c r="K613" s="420"/>
      <c r="L613" s="420"/>
      <c r="M613" s="420"/>
      <c r="N613" s="420"/>
      <c r="O613" s="420"/>
    </row>
    <row r="614" spans="1:15" ht="21.9" customHeight="1">
      <c r="A614" s="420"/>
      <c r="B614" s="420"/>
      <c r="C614" s="420"/>
      <c r="D614" s="420"/>
      <c r="E614" s="420"/>
      <c r="F614" s="420"/>
      <c r="G614" s="420"/>
      <c r="H614" s="420"/>
      <c r="I614" s="420"/>
      <c r="J614" s="420"/>
      <c r="K614" s="420"/>
      <c r="L614" s="420"/>
      <c r="M614" s="420"/>
      <c r="N614" s="420"/>
      <c r="O614" s="420"/>
    </row>
    <row r="615" spans="1:15" ht="21.9" customHeight="1">
      <c r="A615" s="420"/>
      <c r="B615" s="420"/>
      <c r="C615" s="420"/>
      <c r="D615" s="420"/>
      <c r="E615" s="420"/>
      <c r="F615" s="420"/>
      <c r="G615" s="420"/>
      <c r="H615" s="420"/>
      <c r="I615" s="420"/>
      <c r="J615" s="420"/>
      <c r="K615" s="420"/>
      <c r="L615" s="420"/>
      <c r="M615" s="420"/>
      <c r="N615" s="420"/>
      <c r="O615" s="420"/>
    </row>
    <row r="616" spans="1:15" ht="21.9" customHeight="1">
      <c r="A616" s="420"/>
      <c r="B616" s="420"/>
      <c r="C616" s="420"/>
      <c r="D616" s="420"/>
      <c r="E616" s="420"/>
      <c r="F616" s="420"/>
      <c r="G616" s="420"/>
      <c r="H616" s="420"/>
      <c r="I616" s="420"/>
      <c r="J616" s="420"/>
      <c r="K616" s="420"/>
      <c r="L616" s="420"/>
      <c r="M616" s="420"/>
      <c r="N616" s="420"/>
      <c r="O616" s="420"/>
    </row>
    <row r="617" spans="1:15" ht="18.75" customHeight="1">
      <c r="A617" s="420"/>
      <c r="B617" s="420"/>
      <c r="C617" s="420"/>
      <c r="D617" s="420"/>
      <c r="E617" s="420"/>
      <c r="F617" s="420"/>
      <c r="G617" s="420"/>
      <c r="H617" s="420"/>
      <c r="I617" s="420"/>
      <c r="J617" s="420"/>
      <c r="K617" s="420"/>
      <c r="L617" s="420"/>
      <c r="M617" s="420"/>
      <c r="N617" s="420"/>
      <c r="O617" s="420"/>
    </row>
    <row r="618" spans="1:15" ht="18.75" customHeight="1">
      <c r="A618" s="420"/>
      <c r="B618" s="420"/>
      <c r="C618" s="420"/>
      <c r="D618" s="420"/>
      <c r="E618" s="420"/>
      <c r="F618" s="420"/>
      <c r="G618" s="420"/>
      <c r="H618" s="420"/>
      <c r="I618" s="420"/>
      <c r="J618" s="420"/>
      <c r="K618" s="420"/>
      <c r="L618" s="420"/>
      <c r="M618" s="420"/>
      <c r="N618" s="420"/>
      <c r="O618" s="420"/>
    </row>
    <row r="619" spans="1:15">
      <c r="A619" s="420"/>
      <c r="B619" s="420"/>
      <c r="C619" s="420"/>
      <c r="D619" s="420"/>
      <c r="E619" s="420"/>
      <c r="F619" s="420"/>
      <c r="G619" s="420"/>
      <c r="H619" s="420"/>
      <c r="I619" s="420"/>
      <c r="J619" s="420"/>
      <c r="K619" s="420"/>
      <c r="L619" s="420"/>
      <c r="M619" s="420"/>
      <c r="N619" s="420"/>
      <c r="O619" s="420"/>
    </row>
    <row r="620" spans="1:15" ht="33.75" customHeight="1">
      <c r="A620" s="420"/>
      <c r="B620" s="420"/>
      <c r="C620" s="420"/>
      <c r="D620" s="420"/>
      <c r="E620" s="420"/>
      <c r="F620" s="420"/>
      <c r="G620" s="420"/>
      <c r="H620" s="420"/>
      <c r="I620" s="420"/>
      <c r="J620" s="420"/>
      <c r="K620" s="420"/>
      <c r="L620" s="420"/>
      <c r="M620" s="420"/>
      <c r="N620" s="420"/>
      <c r="O620" s="420"/>
    </row>
    <row r="621" spans="1:15" ht="41.25" customHeight="1">
      <c r="A621" s="420"/>
      <c r="B621" s="420"/>
      <c r="C621" s="420"/>
      <c r="D621" s="420"/>
      <c r="E621" s="420"/>
      <c r="F621" s="420"/>
      <c r="G621" s="420"/>
      <c r="H621" s="420"/>
      <c r="I621" s="420"/>
      <c r="J621" s="420"/>
      <c r="K621" s="420"/>
      <c r="L621" s="420"/>
      <c r="M621" s="420"/>
      <c r="N621" s="420"/>
      <c r="O621" s="420"/>
    </row>
    <row r="622" spans="1:15">
      <c r="A622" s="420"/>
      <c r="B622" s="420"/>
      <c r="C622" s="420"/>
      <c r="D622" s="420"/>
      <c r="E622" s="420"/>
      <c r="F622" s="420"/>
      <c r="G622" s="420"/>
      <c r="H622" s="420"/>
      <c r="I622" s="420"/>
      <c r="J622" s="420"/>
      <c r="K622" s="420"/>
      <c r="L622" s="420"/>
      <c r="M622" s="420"/>
      <c r="N622" s="420"/>
      <c r="O622" s="420"/>
    </row>
    <row r="623" spans="1:15">
      <c r="A623" s="420"/>
      <c r="B623" s="420"/>
      <c r="C623" s="420"/>
      <c r="D623" s="420"/>
      <c r="E623" s="420"/>
      <c r="F623" s="420"/>
      <c r="G623" s="420"/>
      <c r="H623" s="420"/>
      <c r="I623" s="420"/>
      <c r="J623" s="420"/>
      <c r="K623" s="420"/>
      <c r="L623" s="420"/>
      <c r="M623" s="420"/>
      <c r="N623" s="420"/>
      <c r="O623" s="420"/>
    </row>
    <row r="624" spans="1:15">
      <c r="A624" s="420"/>
      <c r="B624" s="420"/>
      <c r="C624" s="420"/>
      <c r="D624" s="420"/>
      <c r="E624" s="420"/>
      <c r="F624" s="420"/>
      <c r="G624" s="420"/>
      <c r="H624" s="420"/>
      <c r="I624" s="420"/>
      <c r="J624" s="420"/>
      <c r="K624" s="420"/>
      <c r="L624" s="420"/>
      <c r="M624" s="420"/>
      <c r="N624" s="420"/>
      <c r="O624" s="420"/>
    </row>
    <row r="625" spans="1:15">
      <c r="A625" s="420"/>
      <c r="B625" s="420"/>
      <c r="C625" s="420"/>
      <c r="D625" s="420"/>
      <c r="E625" s="420"/>
      <c r="F625" s="420"/>
      <c r="G625" s="420"/>
      <c r="H625" s="420"/>
      <c r="I625" s="420"/>
      <c r="J625" s="420"/>
      <c r="K625" s="420"/>
      <c r="L625" s="420"/>
      <c r="M625" s="420"/>
      <c r="N625" s="420"/>
      <c r="O625" s="420"/>
    </row>
    <row r="626" spans="1:15">
      <c r="A626" s="120"/>
      <c r="B626" s="120"/>
      <c r="C626" s="120"/>
      <c r="D626" s="120"/>
      <c r="E626" s="120"/>
      <c r="F626" s="120"/>
      <c r="G626" s="120"/>
      <c r="H626" s="120"/>
      <c r="I626" s="120"/>
      <c r="J626" s="120"/>
      <c r="K626" s="120"/>
      <c r="L626" s="120"/>
      <c r="M626" s="120"/>
      <c r="N626" s="120"/>
      <c r="O626" s="120"/>
    </row>
    <row r="627" spans="1:15">
      <c r="A627" s="425"/>
      <c r="B627" s="425"/>
      <c r="C627" s="425"/>
      <c r="D627" s="425"/>
      <c r="E627" s="425"/>
      <c r="F627" s="425"/>
      <c r="G627" s="425"/>
      <c r="H627" s="425"/>
      <c r="I627" s="425"/>
      <c r="J627" s="425"/>
      <c r="K627" s="425"/>
      <c r="L627" s="425"/>
      <c r="M627" s="425"/>
      <c r="N627" s="425"/>
      <c r="O627" s="425"/>
    </row>
    <row r="628" spans="1:15">
      <c r="A628" s="494" t="s">
        <v>94</v>
      </c>
      <c r="B628" s="494" t="s">
        <v>151</v>
      </c>
      <c r="C628" s="494" t="s">
        <v>42</v>
      </c>
      <c r="D628" s="619" t="s">
        <v>39</v>
      </c>
      <c r="E628" s="494" t="s">
        <v>40</v>
      </c>
      <c r="F628" s="494" t="s">
        <v>7</v>
      </c>
      <c r="G628" s="494" t="s">
        <v>82</v>
      </c>
      <c r="H628" s="601" t="s">
        <v>8</v>
      </c>
      <c r="I628" s="494" t="s">
        <v>152</v>
      </c>
      <c r="J628" s="530" t="s">
        <v>153</v>
      </c>
      <c r="K628" s="531"/>
      <c r="L628" s="577"/>
      <c r="M628" s="530" t="s">
        <v>154</v>
      </c>
      <c r="N628" s="531"/>
      <c r="O628" s="577"/>
    </row>
    <row r="629" spans="1:15">
      <c r="A629" s="495"/>
      <c r="B629" s="495"/>
      <c r="C629" s="495"/>
      <c r="D629" s="620"/>
      <c r="E629" s="495"/>
      <c r="F629" s="495"/>
      <c r="G629" s="495"/>
      <c r="H629" s="598"/>
      <c r="I629" s="495"/>
      <c r="J629" s="268" t="s">
        <v>155</v>
      </c>
      <c r="K629" s="268" t="s">
        <v>157</v>
      </c>
      <c r="L629" s="268" t="s">
        <v>156</v>
      </c>
      <c r="M629" s="268" t="s">
        <v>101</v>
      </c>
      <c r="N629" s="268" t="s">
        <v>144</v>
      </c>
      <c r="O629" s="268" t="s">
        <v>16</v>
      </c>
    </row>
    <row r="630" spans="1:15" s="12" customFormat="1" ht="25.2">
      <c r="A630" s="283">
        <v>1</v>
      </c>
      <c r="B630" s="283">
        <v>1</v>
      </c>
      <c r="C630" s="283">
        <v>2</v>
      </c>
      <c r="D630" s="283">
        <v>6</v>
      </c>
      <c r="E630" s="283">
        <v>9</v>
      </c>
      <c r="F630" s="283">
        <v>229</v>
      </c>
      <c r="G630" s="283"/>
      <c r="H630" s="284" t="s">
        <v>521</v>
      </c>
      <c r="I630" s="283" t="s">
        <v>196</v>
      </c>
      <c r="J630" s="285">
        <v>2050</v>
      </c>
      <c r="K630" s="285">
        <v>2050</v>
      </c>
      <c r="L630" s="285">
        <v>2050</v>
      </c>
      <c r="M630" s="466">
        <v>52289084</v>
      </c>
      <c r="N630" s="466">
        <v>36979899.099999994</v>
      </c>
      <c r="O630" s="466">
        <v>36979899.099999994</v>
      </c>
    </row>
    <row r="631" spans="1:15">
      <c r="A631" s="578"/>
      <c r="B631" s="579"/>
      <c r="C631" s="579"/>
      <c r="D631" s="579"/>
      <c r="E631" s="579"/>
      <c r="F631" s="579"/>
      <c r="G631" s="579"/>
      <c r="H631" s="579"/>
      <c r="I631" s="579"/>
      <c r="J631" s="579"/>
      <c r="K631" s="579"/>
      <c r="L631" s="579"/>
      <c r="M631" s="579"/>
      <c r="N631" s="579"/>
      <c r="O631" s="580"/>
    </row>
    <row r="632" spans="1:15" ht="33.6" customHeight="1">
      <c r="A632" s="605" t="s">
        <v>556</v>
      </c>
      <c r="B632" s="622"/>
      <c r="C632" s="622"/>
      <c r="D632" s="622"/>
      <c r="E632" s="622"/>
      <c r="F632" s="622"/>
      <c r="G632" s="622"/>
      <c r="H632" s="622"/>
      <c r="I632" s="622"/>
      <c r="J632" s="622"/>
      <c r="K632" s="622"/>
      <c r="L632" s="622"/>
      <c r="M632" s="622"/>
      <c r="N632" s="622"/>
      <c r="O632" s="607"/>
    </row>
    <row r="633" spans="1:15">
      <c r="A633" s="192"/>
      <c r="B633" s="193"/>
      <c r="C633" s="193"/>
      <c r="D633" s="193"/>
      <c r="E633" s="193"/>
      <c r="F633" s="193"/>
      <c r="G633" s="193"/>
      <c r="H633" s="193"/>
      <c r="I633" s="193"/>
      <c r="J633" s="193"/>
      <c r="K633" s="193"/>
      <c r="L633" s="193"/>
      <c r="M633" s="193"/>
      <c r="N633" s="193"/>
      <c r="O633" s="194"/>
    </row>
    <row r="634" spans="1:15">
      <c r="A634" s="608" t="s">
        <v>470</v>
      </c>
      <c r="B634" s="609"/>
      <c r="C634" s="609"/>
      <c r="D634" s="609"/>
      <c r="E634" s="609"/>
      <c r="F634" s="609"/>
      <c r="G634" s="609"/>
      <c r="H634" s="609"/>
      <c r="I634" s="609"/>
      <c r="J634" s="609"/>
      <c r="K634" s="609"/>
      <c r="L634" s="609"/>
      <c r="M634" s="609"/>
      <c r="N634" s="609"/>
      <c r="O634" s="610"/>
    </row>
    <row r="635" spans="1:15" ht="39" customHeight="1">
      <c r="A635" s="605" t="s">
        <v>557</v>
      </c>
      <c r="B635" s="623"/>
      <c r="C635" s="623"/>
      <c r="D635" s="623"/>
      <c r="E635" s="623"/>
      <c r="F635" s="623"/>
      <c r="G635" s="623"/>
      <c r="H635" s="623"/>
      <c r="I635" s="623"/>
      <c r="J635" s="623"/>
      <c r="K635" s="623"/>
      <c r="L635" s="623"/>
      <c r="M635" s="623"/>
      <c r="N635" s="623"/>
      <c r="O635" s="624"/>
    </row>
    <row r="636" spans="1:15">
      <c r="A636" s="220"/>
      <c r="B636" s="221"/>
      <c r="C636" s="221"/>
      <c r="D636" s="221"/>
      <c r="E636" s="221"/>
      <c r="F636" s="221"/>
      <c r="G636" s="221"/>
      <c r="J636" s="193"/>
      <c r="K636" s="221"/>
      <c r="L636" s="221"/>
      <c r="M636" s="221"/>
      <c r="N636" s="221"/>
      <c r="O636" s="223"/>
    </row>
    <row r="637" spans="1:15">
      <c r="A637" s="220"/>
      <c r="B637" s="221"/>
      <c r="C637" s="221"/>
      <c r="D637" s="221"/>
      <c r="E637" s="221"/>
      <c r="F637" s="221"/>
      <c r="G637" s="221"/>
      <c r="H637" s="221"/>
      <c r="I637" s="221"/>
      <c r="J637" s="221"/>
      <c r="K637" s="221"/>
      <c r="L637" s="221"/>
      <c r="M637" s="221"/>
      <c r="N637" s="221"/>
      <c r="O637" s="223"/>
    </row>
    <row r="638" spans="1:15">
      <c r="A638" s="192"/>
      <c r="B638" s="576"/>
      <c r="C638" s="576"/>
      <c r="D638" s="576"/>
      <c r="E638" s="576"/>
      <c r="F638" s="576"/>
      <c r="G638" s="576"/>
      <c r="H638" s="585"/>
      <c r="I638" s="585"/>
      <c r="J638" s="585"/>
      <c r="K638" s="585"/>
      <c r="L638" s="585"/>
      <c r="M638" s="585"/>
      <c r="N638" s="193"/>
      <c r="O638" s="194"/>
    </row>
    <row r="639" spans="1:15">
      <c r="A639" s="602" t="s">
        <v>466</v>
      </c>
      <c r="B639" s="603"/>
      <c r="C639" s="603"/>
      <c r="D639" s="603"/>
      <c r="E639" s="603"/>
      <c r="F639" s="603"/>
      <c r="G639" s="603"/>
      <c r="H639" s="603"/>
      <c r="I639" s="603"/>
      <c r="J639" s="603"/>
      <c r="K639" s="603"/>
      <c r="L639" s="603"/>
      <c r="M639" s="603"/>
      <c r="N639" s="603"/>
      <c r="O639" s="604"/>
    </row>
    <row r="640" spans="1:15">
      <c r="A640" s="614" t="s">
        <v>520</v>
      </c>
      <c r="B640" s="615"/>
      <c r="C640" s="615"/>
      <c r="D640" s="615"/>
      <c r="E640" s="615"/>
      <c r="F640" s="615"/>
      <c r="G640" s="615"/>
      <c r="H640" s="615"/>
      <c r="I640" s="615"/>
      <c r="J640" s="615"/>
      <c r="K640" s="615"/>
      <c r="L640" s="615"/>
      <c r="M640" s="615"/>
      <c r="N640" s="615"/>
      <c r="O640" s="616"/>
    </row>
    <row r="641" spans="1:15">
      <c r="A641" s="192"/>
      <c r="B641" s="193"/>
      <c r="C641" s="193"/>
      <c r="D641" s="193"/>
      <c r="E641" s="193"/>
      <c r="F641" s="193"/>
      <c r="G641" s="193"/>
      <c r="H641" s="193"/>
      <c r="I641" s="193"/>
      <c r="J641" s="193"/>
      <c r="K641" s="193"/>
      <c r="L641" s="193"/>
      <c r="M641" s="193"/>
      <c r="N641" s="193"/>
      <c r="O641" s="194"/>
    </row>
    <row r="642" spans="1:15">
      <c r="A642" s="192"/>
      <c r="B642" s="193"/>
      <c r="C642" s="193"/>
      <c r="D642" s="193"/>
      <c r="E642" s="193"/>
      <c r="F642" s="193"/>
      <c r="G642" s="193"/>
      <c r="H642" s="193"/>
      <c r="I642" s="193"/>
      <c r="J642" s="193"/>
      <c r="K642" s="193"/>
      <c r="L642" s="193"/>
      <c r="M642" s="193"/>
      <c r="N642" s="193"/>
      <c r="O642" s="194"/>
    </row>
    <row r="643" spans="1:15">
      <c r="A643" s="471"/>
      <c r="B643" s="471"/>
      <c r="C643" s="471"/>
      <c r="D643" s="471"/>
      <c r="E643" s="471"/>
      <c r="F643" s="471"/>
      <c r="G643" s="471"/>
      <c r="H643" s="471"/>
      <c r="I643" s="471"/>
      <c r="J643" s="471"/>
      <c r="K643" s="471"/>
      <c r="L643" s="471"/>
      <c r="M643" s="471"/>
      <c r="N643" s="471"/>
      <c r="O643" s="471"/>
    </row>
    <row r="644" spans="1:15">
      <c r="A644" s="420"/>
      <c r="B644" s="420"/>
      <c r="C644" s="420"/>
      <c r="D644" s="420"/>
      <c r="E644" s="420"/>
      <c r="F644" s="420"/>
      <c r="G644" s="420"/>
      <c r="H644" s="420"/>
      <c r="I644" s="420"/>
      <c r="J644" s="420"/>
      <c r="K644" s="420"/>
      <c r="L644" s="420"/>
      <c r="M644" s="420"/>
      <c r="N644" s="420"/>
      <c r="O644" s="420"/>
    </row>
    <row r="645" spans="1:15">
      <c r="A645" s="420"/>
      <c r="B645" s="420"/>
      <c r="C645" s="420"/>
      <c r="D645" s="420"/>
      <c r="E645" s="420"/>
      <c r="F645" s="420"/>
      <c r="G645" s="420"/>
      <c r="H645" s="420"/>
      <c r="I645" s="420"/>
      <c r="J645" s="420"/>
      <c r="K645" s="420"/>
      <c r="L645" s="420"/>
      <c r="M645" s="420"/>
      <c r="N645" s="420"/>
      <c r="O645" s="420"/>
    </row>
    <row r="646" spans="1:15">
      <c r="A646" s="420"/>
      <c r="B646" s="420"/>
      <c r="C646" s="420"/>
      <c r="D646" s="420"/>
      <c r="E646" s="420"/>
      <c r="F646" s="420"/>
      <c r="G646" s="420"/>
      <c r="H646" s="420"/>
      <c r="I646" s="420"/>
      <c r="J646" s="420"/>
      <c r="K646" s="420"/>
      <c r="L646" s="420"/>
      <c r="M646" s="420"/>
      <c r="N646" s="420"/>
      <c r="O646" s="420"/>
    </row>
    <row r="647" spans="1:15">
      <c r="A647" s="420"/>
      <c r="B647" s="420"/>
      <c r="C647" s="420"/>
      <c r="D647" s="420"/>
      <c r="E647" s="420"/>
      <c r="F647" s="420"/>
      <c r="G647" s="420"/>
      <c r="H647" s="420"/>
      <c r="I647" s="420"/>
      <c r="J647" s="420"/>
      <c r="K647" s="420"/>
      <c r="L647" s="420"/>
      <c r="M647" s="420"/>
      <c r="N647" s="420"/>
      <c r="O647" s="420"/>
    </row>
    <row r="648" spans="1:15">
      <c r="A648" s="420"/>
      <c r="B648" s="420"/>
      <c r="C648" s="420"/>
      <c r="D648" s="420"/>
      <c r="E648" s="420"/>
      <c r="F648" s="420"/>
      <c r="G648" s="420"/>
      <c r="H648" s="420"/>
      <c r="I648" s="420"/>
      <c r="J648" s="420"/>
      <c r="K648" s="420"/>
      <c r="L648" s="420"/>
      <c r="M648" s="420"/>
      <c r="N648" s="420"/>
      <c r="O648" s="420"/>
    </row>
    <row r="649" spans="1:15" ht="21.9" customHeight="1">
      <c r="A649" s="420"/>
      <c r="B649" s="420"/>
      <c r="C649" s="420"/>
      <c r="D649" s="420"/>
      <c r="E649" s="420"/>
      <c r="F649" s="420"/>
      <c r="G649" s="420"/>
      <c r="H649" s="420"/>
      <c r="I649" s="420"/>
      <c r="J649" s="420"/>
      <c r="K649" s="420"/>
      <c r="L649" s="420"/>
      <c r="M649" s="420"/>
      <c r="N649" s="420"/>
      <c r="O649" s="420"/>
    </row>
    <row r="650" spans="1:15" ht="21.9" customHeight="1">
      <c r="A650" s="420"/>
      <c r="B650" s="420"/>
      <c r="C650" s="420"/>
      <c r="D650" s="420"/>
      <c r="E650" s="420"/>
      <c r="F650" s="420"/>
      <c r="G650" s="420"/>
      <c r="H650" s="420"/>
      <c r="I650" s="420"/>
      <c r="J650" s="420"/>
      <c r="K650" s="420"/>
      <c r="L650" s="420"/>
      <c r="M650" s="420"/>
      <c r="N650" s="420"/>
      <c r="O650" s="420"/>
    </row>
    <row r="651" spans="1:15" ht="21.9" customHeight="1">
      <c r="A651" s="420"/>
      <c r="B651" s="420"/>
      <c r="C651" s="420"/>
      <c r="D651" s="420"/>
      <c r="E651" s="420"/>
      <c r="F651" s="420"/>
      <c r="G651" s="420"/>
      <c r="H651" s="420"/>
      <c r="I651" s="420"/>
      <c r="J651" s="420"/>
      <c r="K651" s="420"/>
      <c r="L651" s="420"/>
      <c r="M651" s="420"/>
      <c r="N651" s="420"/>
      <c r="O651" s="420"/>
    </row>
    <row r="652" spans="1:15" ht="21.9" customHeight="1">
      <c r="A652" s="420"/>
      <c r="B652" s="420"/>
      <c r="C652" s="420"/>
      <c r="D652" s="420"/>
      <c r="E652" s="420"/>
      <c r="F652" s="420"/>
      <c r="G652" s="420"/>
      <c r="H652" s="420"/>
      <c r="I652" s="420"/>
      <c r="J652" s="420"/>
      <c r="K652" s="420"/>
      <c r="L652" s="420"/>
      <c r="M652" s="420"/>
      <c r="N652" s="420"/>
      <c r="O652" s="420"/>
    </row>
    <row r="653" spans="1:15" ht="21.9" customHeight="1">
      <c r="A653" s="420"/>
      <c r="B653" s="420"/>
      <c r="C653" s="420"/>
      <c r="D653" s="420"/>
      <c r="E653" s="420"/>
      <c r="F653" s="420"/>
      <c r="G653" s="420"/>
      <c r="H653" s="420"/>
      <c r="I653" s="420"/>
      <c r="J653" s="420"/>
      <c r="K653" s="420"/>
      <c r="L653" s="420"/>
      <c r="M653" s="420"/>
      <c r="N653" s="420"/>
      <c r="O653" s="420"/>
    </row>
    <row r="654" spans="1:15" ht="57" customHeight="1">
      <c r="A654" s="420"/>
      <c r="B654" s="420"/>
      <c r="C654" s="420"/>
      <c r="D654" s="420"/>
      <c r="E654" s="420"/>
      <c r="F654" s="420"/>
      <c r="G654" s="420"/>
      <c r="H654" s="420"/>
      <c r="I654" s="420"/>
      <c r="J654" s="420"/>
      <c r="K654" s="420"/>
      <c r="L654" s="420"/>
      <c r="M654" s="420"/>
      <c r="N654" s="420"/>
      <c r="O654" s="420"/>
    </row>
    <row r="655" spans="1:15">
      <c r="A655" s="420"/>
      <c r="B655" s="420"/>
      <c r="C655" s="420"/>
      <c r="D655" s="420"/>
      <c r="E655" s="420"/>
      <c r="F655" s="420"/>
      <c r="G655" s="420"/>
      <c r="H655" s="420"/>
      <c r="I655" s="420"/>
      <c r="J655" s="420"/>
      <c r="K655" s="420"/>
      <c r="L655" s="420"/>
      <c r="M655" s="420"/>
      <c r="N655" s="420"/>
      <c r="O655" s="420"/>
    </row>
    <row r="656" spans="1:15">
      <c r="A656" s="420"/>
      <c r="B656" s="420"/>
      <c r="C656" s="420"/>
      <c r="D656" s="420"/>
      <c r="E656" s="420"/>
      <c r="F656" s="420"/>
      <c r="G656" s="420"/>
      <c r="H656" s="420"/>
      <c r="I656" s="420"/>
      <c r="J656" s="420"/>
      <c r="K656" s="420"/>
      <c r="L656" s="420"/>
      <c r="M656" s="420"/>
      <c r="N656" s="420"/>
      <c r="O656" s="420"/>
    </row>
    <row r="657" spans="1:15" ht="41.25" customHeight="1">
      <c r="A657" s="420"/>
      <c r="B657" s="420"/>
      <c r="C657" s="420"/>
      <c r="D657" s="420"/>
      <c r="E657" s="420"/>
      <c r="F657" s="420"/>
      <c r="G657" s="420"/>
      <c r="H657" s="420"/>
      <c r="I657" s="420"/>
      <c r="J657" s="420"/>
      <c r="K657" s="420"/>
      <c r="L657" s="420"/>
      <c r="M657" s="420"/>
      <c r="N657" s="420"/>
      <c r="O657" s="420"/>
    </row>
    <row r="658" spans="1:15">
      <c r="A658" s="420"/>
      <c r="B658" s="420"/>
      <c r="C658" s="420"/>
      <c r="D658" s="420"/>
      <c r="E658" s="420"/>
      <c r="F658" s="420"/>
      <c r="G658" s="420"/>
      <c r="H658" s="420"/>
      <c r="I658" s="420"/>
      <c r="J658" s="420"/>
      <c r="K658" s="420"/>
      <c r="L658" s="420"/>
      <c r="M658" s="420"/>
      <c r="N658" s="420"/>
      <c r="O658" s="420"/>
    </row>
    <row r="659" spans="1:15">
      <c r="A659" s="420"/>
      <c r="B659" s="420"/>
      <c r="C659" s="420"/>
      <c r="D659" s="420"/>
      <c r="E659" s="420"/>
      <c r="F659" s="420"/>
      <c r="G659" s="420"/>
      <c r="H659" s="420"/>
      <c r="I659" s="420"/>
      <c r="J659" s="420"/>
      <c r="K659" s="420"/>
      <c r="L659" s="420"/>
      <c r="M659" s="420"/>
      <c r="N659" s="420"/>
      <c r="O659" s="420"/>
    </row>
    <row r="660" spans="1:15">
      <c r="A660" s="420"/>
      <c r="B660" s="420"/>
      <c r="C660" s="420"/>
      <c r="D660" s="420"/>
      <c r="E660" s="420"/>
      <c r="F660" s="420"/>
      <c r="G660" s="420"/>
      <c r="H660" s="420"/>
      <c r="I660" s="420"/>
      <c r="J660" s="420"/>
      <c r="K660" s="420"/>
      <c r="L660" s="420"/>
      <c r="M660" s="420"/>
      <c r="N660" s="420"/>
      <c r="O660" s="420"/>
    </row>
    <row r="661" spans="1:15">
      <c r="A661" s="632"/>
      <c r="B661" s="632"/>
      <c r="C661" s="632"/>
      <c r="D661" s="632"/>
      <c r="E661" s="632"/>
      <c r="F661" s="632"/>
      <c r="G661" s="632"/>
      <c r="H661" s="632"/>
      <c r="I661" s="632"/>
      <c r="J661" s="632"/>
      <c r="K661" s="632"/>
      <c r="L661" s="632"/>
      <c r="M661" s="632"/>
      <c r="N661" s="632"/>
      <c r="O661" s="632"/>
    </row>
    <row r="662" spans="1:15">
      <c r="A662" s="596" t="s">
        <v>94</v>
      </c>
      <c r="B662" s="596" t="s">
        <v>151</v>
      </c>
      <c r="C662" s="596" t="s">
        <v>42</v>
      </c>
      <c r="D662" s="625" t="s">
        <v>39</v>
      </c>
      <c r="E662" s="596" t="s">
        <v>40</v>
      </c>
      <c r="F662" s="596" t="s">
        <v>7</v>
      </c>
      <c r="G662" s="596" t="s">
        <v>82</v>
      </c>
      <c r="H662" s="597" t="s">
        <v>8</v>
      </c>
      <c r="I662" s="596" t="s">
        <v>152</v>
      </c>
      <c r="J662" s="598" t="s">
        <v>153</v>
      </c>
      <c r="K662" s="599"/>
      <c r="L662" s="600"/>
      <c r="M662" s="598" t="s">
        <v>154</v>
      </c>
      <c r="N662" s="599"/>
      <c r="O662" s="600"/>
    </row>
    <row r="663" spans="1:15">
      <c r="A663" s="495"/>
      <c r="B663" s="495"/>
      <c r="C663" s="495"/>
      <c r="D663" s="620"/>
      <c r="E663" s="495"/>
      <c r="F663" s="495"/>
      <c r="G663" s="495"/>
      <c r="H663" s="598"/>
      <c r="I663" s="495"/>
      <c r="J663" s="196" t="s">
        <v>155</v>
      </c>
      <c r="K663" s="196" t="s">
        <v>157</v>
      </c>
      <c r="L663" s="196" t="s">
        <v>156</v>
      </c>
      <c r="M663" s="196" t="s">
        <v>101</v>
      </c>
      <c r="N663" s="196" t="s">
        <v>144</v>
      </c>
      <c r="O663" s="196" t="s">
        <v>16</v>
      </c>
    </row>
    <row r="664" spans="1:15" s="12" customFormat="1" ht="30" customHeight="1">
      <c r="A664" s="283">
        <v>1</v>
      </c>
      <c r="B664" s="283">
        <v>1</v>
      </c>
      <c r="C664" s="283">
        <v>2</v>
      </c>
      <c r="D664" s="283">
        <v>6</v>
      </c>
      <c r="E664" s="283">
        <v>9</v>
      </c>
      <c r="F664" s="283">
        <v>230</v>
      </c>
      <c r="G664" s="283"/>
      <c r="H664" s="284" t="s">
        <v>204</v>
      </c>
      <c r="I664" s="283" t="s">
        <v>196</v>
      </c>
      <c r="J664" s="285">
        <v>100000</v>
      </c>
      <c r="K664" s="285">
        <v>70000</v>
      </c>
      <c r="L664" s="285">
        <v>70000</v>
      </c>
      <c r="M664" s="466">
        <v>61113074</v>
      </c>
      <c r="N664" s="466">
        <v>41007317.640000001</v>
      </c>
      <c r="O664" s="466">
        <v>41007317.640000001</v>
      </c>
    </row>
    <row r="665" spans="1:15">
      <c r="A665" s="578"/>
      <c r="B665" s="579"/>
      <c r="C665" s="579"/>
      <c r="D665" s="579"/>
      <c r="E665" s="579"/>
      <c r="F665" s="579"/>
      <c r="G665" s="579"/>
      <c r="H665" s="579"/>
      <c r="I665" s="579"/>
      <c r="J665" s="579"/>
      <c r="K665" s="579"/>
      <c r="L665" s="579"/>
      <c r="M665" s="579"/>
      <c r="N665" s="579"/>
      <c r="O665" s="580"/>
    </row>
    <row r="666" spans="1:15" ht="31.2" customHeight="1">
      <c r="A666" s="587" t="s">
        <v>536</v>
      </c>
      <c r="B666" s="606"/>
      <c r="C666" s="606"/>
      <c r="D666" s="606"/>
      <c r="E666" s="606"/>
      <c r="F666" s="606"/>
      <c r="G666" s="606"/>
      <c r="H666" s="606"/>
      <c r="I666" s="606"/>
      <c r="J666" s="606"/>
      <c r="K666" s="606"/>
      <c r="L666" s="606"/>
      <c r="M666" s="606"/>
      <c r="N666" s="606"/>
      <c r="O666" s="607"/>
    </row>
    <row r="667" spans="1:15">
      <c r="A667" s="260"/>
      <c r="B667" s="261"/>
      <c r="C667" s="261"/>
      <c r="D667" s="261"/>
      <c r="E667" s="261"/>
      <c r="F667" s="261"/>
      <c r="G667" s="261"/>
      <c r="H667" s="261"/>
      <c r="I667" s="261"/>
      <c r="J667" s="261"/>
      <c r="K667" s="261"/>
      <c r="L667" s="261"/>
      <c r="M667" s="261"/>
      <c r="N667" s="261"/>
      <c r="O667" s="262"/>
    </row>
    <row r="668" spans="1:15">
      <c r="A668" s="608" t="s">
        <v>470</v>
      </c>
      <c r="B668" s="609"/>
      <c r="C668" s="609"/>
      <c r="D668" s="609"/>
      <c r="E668" s="609"/>
      <c r="F668" s="609"/>
      <c r="G668" s="609"/>
      <c r="H668" s="609"/>
      <c r="I668" s="609"/>
      <c r="J668" s="609"/>
      <c r="K668" s="609"/>
      <c r="L668" s="609"/>
      <c r="M668" s="609"/>
      <c r="N668" s="609"/>
      <c r="O668" s="610"/>
    </row>
    <row r="669" spans="1:15" ht="37.5" customHeight="1">
      <c r="A669" s="605" t="s">
        <v>537</v>
      </c>
      <c r="B669" s="631"/>
      <c r="C669" s="631"/>
      <c r="D669" s="631"/>
      <c r="E669" s="631"/>
      <c r="F669" s="631"/>
      <c r="G669" s="631"/>
      <c r="H669" s="631"/>
      <c r="I669" s="631"/>
      <c r="J669" s="631"/>
      <c r="K669" s="631"/>
      <c r="L669" s="631"/>
      <c r="M669" s="631"/>
      <c r="N669" s="631"/>
      <c r="O669" s="624"/>
    </row>
    <row r="670" spans="1:15" ht="37.5" customHeight="1">
      <c r="A670" s="259"/>
      <c r="B670" s="281"/>
      <c r="C670" s="281"/>
      <c r="D670" s="281"/>
      <c r="E670" s="281"/>
      <c r="F670" s="281"/>
      <c r="G670" s="281"/>
      <c r="H670" s="281"/>
      <c r="I670" s="281"/>
      <c r="J670" s="281"/>
      <c r="K670" s="281"/>
      <c r="L670" s="281"/>
      <c r="M670" s="281"/>
      <c r="N670" s="281"/>
      <c r="O670" s="266"/>
    </row>
    <row r="671" spans="1:15" s="123" customFormat="1" ht="25.2">
      <c r="A671" s="259"/>
      <c r="B671" s="633" t="s">
        <v>538</v>
      </c>
      <c r="C671" s="633"/>
      <c r="D671" s="633"/>
      <c r="E671" s="633"/>
      <c r="F671" s="633"/>
      <c r="G671" s="633"/>
      <c r="H671" s="244"/>
      <c r="I671" s="278" t="s">
        <v>539</v>
      </c>
      <c r="J671" s="244"/>
      <c r="K671" s="636" t="s">
        <v>487</v>
      </c>
      <c r="L671" s="636"/>
      <c r="M671" s="282"/>
      <c r="N671" s="282"/>
      <c r="O671" s="245"/>
    </row>
    <row r="672" spans="1:15" s="123" customFormat="1" ht="22.5" customHeight="1">
      <c r="A672" s="259"/>
      <c r="B672" s="626" t="s">
        <v>540</v>
      </c>
      <c r="C672" s="626"/>
      <c r="D672" s="626"/>
      <c r="E672" s="626"/>
      <c r="F672" s="626"/>
      <c r="G672" s="626"/>
      <c r="H672" s="626"/>
      <c r="I672" s="279">
        <v>52</v>
      </c>
      <c r="J672" s="244"/>
      <c r="K672" s="637">
        <v>30207</v>
      </c>
      <c r="L672" s="637"/>
      <c r="M672" s="282"/>
      <c r="N672" s="282"/>
      <c r="O672" s="245"/>
    </row>
    <row r="673" spans="1:15" s="123" customFormat="1" ht="22.5" customHeight="1">
      <c r="A673" s="259"/>
      <c r="B673" s="634" t="s">
        <v>541</v>
      </c>
      <c r="C673" s="634"/>
      <c r="D673" s="634"/>
      <c r="E673" s="634"/>
      <c r="F673" s="634"/>
      <c r="G673" s="634"/>
      <c r="H673" s="634"/>
      <c r="I673" s="279">
        <v>350</v>
      </c>
      <c r="J673" s="244"/>
      <c r="K673" s="637">
        <v>12562</v>
      </c>
      <c r="L673" s="637"/>
      <c r="M673" s="282"/>
      <c r="N673" s="282"/>
      <c r="O673" s="245"/>
    </row>
    <row r="674" spans="1:15" s="123" customFormat="1" ht="22.5" customHeight="1">
      <c r="A674" s="259"/>
      <c r="B674" s="635" t="s">
        <v>542</v>
      </c>
      <c r="C674" s="635"/>
      <c r="D674" s="635"/>
      <c r="E674" s="635"/>
      <c r="F674" s="635"/>
      <c r="G674" s="635"/>
      <c r="H674" s="635"/>
      <c r="I674" s="279">
        <v>7</v>
      </c>
      <c r="J674" s="244"/>
      <c r="K674" s="637">
        <v>1610</v>
      </c>
      <c r="L674" s="637"/>
      <c r="M674" s="282"/>
      <c r="N674" s="282"/>
      <c r="O674" s="245"/>
    </row>
    <row r="675" spans="1:15" s="123" customFormat="1" ht="22.5" customHeight="1">
      <c r="A675" s="259"/>
      <c r="B675" s="634" t="s">
        <v>543</v>
      </c>
      <c r="C675" s="634"/>
      <c r="D675" s="634"/>
      <c r="E675" s="634"/>
      <c r="F675" s="634"/>
      <c r="G675" s="634"/>
      <c r="H675" s="634"/>
      <c r="I675" s="279">
        <v>46</v>
      </c>
      <c r="J675" s="244"/>
      <c r="K675" s="637">
        <v>13550</v>
      </c>
      <c r="L675" s="637"/>
      <c r="M675" s="282"/>
      <c r="N675" s="282"/>
      <c r="O675" s="245"/>
    </row>
    <row r="676" spans="1:15" s="123" customFormat="1" ht="22.5" customHeight="1">
      <c r="A676" s="259"/>
      <c r="B676" s="634" t="s">
        <v>544</v>
      </c>
      <c r="C676" s="634"/>
      <c r="D676" s="634"/>
      <c r="E676" s="634"/>
      <c r="F676" s="634"/>
      <c r="G676" s="634"/>
      <c r="H676" s="634"/>
      <c r="I676" s="279">
        <v>36</v>
      </c>
      <c r="J676" s="244"/>
      <c r="K676" s="638">
        <v>12071</v>
      </c>
      <c r="L676" s="638"/>
      <c r="M676" s="282"/>
      <c r="N676" s="282"/>
      <c r="O676" s="245"/>
    </row>
    <row r="677" spans="1:15" s="123" customFormat="1" ht="12">
      <c r="A677" s="259"/>
      <c r="B677" s="280"/>
      <c r="C677" s="280"/>
      <c r="D677" s="280"/>
      <c r="E677" s="280"/>
      <c r="F677" s="280"/>
      <c r="G677" s="280"/>
      <c r="H677" s="280"/>
      <c r="I677" s="279"/>
      <c r="J677" s="244"/>
      <c r="K677" s="224"/>
      <c r="L677" s="224"/>
      <c r="M677" s="282"/>
      <c r="N677" s="282"/>
      <c r="O677" s="245"/>
    </row>
    <row r="678" spans="1:15" s="123" customFormat="1" ht="12.6">
      <c r="A678" s="259"/>
      <c r="B678" s="282"/>
      <c r="C678" s="282"/>
      <c r="D678" s="282"/>
      <c r="E678" s="282"/>
      <c r="F678" s="282"/>
      <c r="G678" s="282"/>
      <c r="H678" s="242" t="s">
        <v>501</v>
      </c>
      <c r="I678" s="243">
        <v>491</v>
      </c>
      <c r="J678" s="244"/>
      <c r="K678" s="639">
        <v>70000</v>
      </c>
      <c r="L678" s="639"/>
      <c r="M678" s="282"/>
      <c r="N678" s="282"/>
      <c r="O678" s="245"/>
    </row>
    <row r="679" spans="1:15" s="123" customFormat="1" ht="12.6">
      <c r="A679" s="256"/>
      <c r="B679" s="257"/>
      <c r="C679" s="257"/>
      <c r="D679" s="257"/>
      <c r="E679" s="257"/>
      <c r="F679" s="257"/>
      <c r="G679" s="257"/>
      <c r="H679" s="244"/>
      <c r="I679" s="244"/>
      <c r="J679" s="261"/>
      <c r="K679" s="257"/>
      <c r="L679" s="257"/>
      <c r="M679" s="257"/>
      <c r="N679" s="257"/>
      <c r="O679" s="258"/>
    </row>
    <row r="680" spans="1:15" s="123" customFormat="1" ht="12.6">
      <c r="A680" s="256"/>
      <c r="B680" s="257"/>
      <c r="C680" s="257"/>
      <c r="D680" s="257"/>
      <c r="E680" s="257"/>
      <c r="F680" s="257"/>
      <c r="G680" s="257"/>
      <c r="H680" s="257"/>
      <c r="I680" s="257"/>
      <c r="J680" s="257"/>
      <c r="K680" s="257"/>
      <c r="L680" s="257"/>
      <c r="M680" s="257"/>
      <c r="N680" s="257"/>
      <c r="O680" s="258"/>
    </row>
    <row r="681" spans="1:15" s="123" customFormat="1" ht="12.75" customHeight="1">
      <c r="A681" s="260"/>
      <c r="B681" s="576"/>
      <c r="C681" s="576"/>
      <c r="D681" s="576"/>
      <c r="E681" s="576"/>
      <c r="F681" s="576"/>
      <c r="G681" s="576"/>
      <c r="H681" s="585"/>
      <c r="I681" s="585"/>
      <c r="J681" s="585"/>
      <c r="K681" s="585"/>
      <c r="L681" s="585"/>
      <c r="M681" s="585"/>
      <c r="N681" s="261"/>
      <c r="O681" s="262"/>
    </row>
    <row r="682" spans="1:15" s="123" customFormat="1" ht="12.6">
      <c r="A682" s="602" t="s">
        <v>466</v>
      </c>
      <c r="B682" s="603"/>
      <c r="C682" s="603"/>
      <c r="D682" s="603"/>
      <c r="E682" s="603"/>
      <c r="F682" s="603"/>
      <c r="G682" s="603"/>
      <c r="H682" s="603"/>
      <c r="I682" s="603"/>
      <c r="J682" s="603"/>
      <c r="K682" s="603"/>
      <c r="L682" s="603"/>
      <c r="M682" s="603"/>
      <c r="N682" s="603"/>
      <c r="O682" s="604"/>
    </row>
    <row r="683" spans="1:15" s="123" customFormat="1" ht="12.75" customHeight="1">
      <c r="A683" s="614" t="s">
        <v>520</v>
      </c>
      <c r="B683" s="615"/>
      <c r="C683" s="615"/>
      <c r="D683" s="615"/>
      <c r="E683" s="615"/>
      <c r="F683" s="615"/>
      <c r="G683" s="615"/>
      <c r="H683" s="615"/>
      <c r="I683" s="615"/>
      <c r="J683" s="615"/>
      <c r="K683" s="615"/>
      <c r="L683" s="615"/>
      <c r="M683" s="615"/>
      <c r="N683" s="615"/>
      <c r="O683" s="616"/>
    </row>
    <row r="684" spans="1:15" s="123" customFormat="1" ht="12.75" customHeight="1">
      <c r="A684" s="260"/>
      <c r="B684" s="261"/>
      <c r="C684" s="261"/>
      <c r="D684" s="261"/>
      <c r="E684" s="261"/>
      <c r="F684" s="261"/>
      <c r="G684" s="261"/>
      <c r="H684" s="261"/>
      <c r="I684" s="261"/>
      <c r="J684" s="261"/>
      <c r="K684" s="261"/>
      <c r="L684" s="261"/>
      <c r="M684" s="261"/>
      <c r="N684" s="261"/>
      <c r="O684" s="262"/>
    </row>
    <row r="685" spans="1:15" s="123" customFormat="1" ht="12.6">
      <c r="A685" s="420"/>
      <c r="B685" s="420"/>
      <c r="C685" s="420"/>
      <c r="D685" s="420"/>
      <c r="E685" s="420"/>
      <c r="F685" s="420"/>
      <c r="G685" s="420"/>
      <c r="H685" s="420"/>
      <c r="I685" s="420"/>
      <c r="J685" s="420"/>
      <c r="K685" s="420"/>
      <c r="L685" s="420"/>
      <c r="M685" s="420"/>
      <c r="N685" s="420"/>
      <c r="O685" s="420"/>
    </row>
    <row r="686" spans="1:15" s="123" customFormat="1" ht="12.6">
      <c r="A686" s="420"/>
      <c r="B686" s="420"/>
      <c r="C686" s="420"/>
      <c r="D686" s="420"/>
      <c r="E686" s="420"/>
      <c r="F686" s="420"/>
      <c r="G686" s="420"/>
      <c r="H686" s="420"/>
      <c r="I686" s="420"/>
      <c r="J686" s="420"/>
      <c r="K686" s="420"/>
      <c r="L686" s="420"/>
      <c r="M686" s="420"/>
      <c r="N686" s="420"/>
      <c r="O686" s="420"/>
    </row>
    <row r="687" spans="1:15" s="123" customFormat="1" ht="12.6">
      <c r="A687" s="420"/>
      <c r="B687" s="420"/>
      <c r="C687" s="420"/>
      <c r="D687" s="420"/>
      <c r="E687" s="420"/>
      <c r="F687" s="420"/>
      <c r="G687" s="420"/>
      <c r="H687" s="420"/>
      <c r="I687" s="420"/>
      <c r="J687" s="420"/>
      <c r="K687" s="420"/>
      <c r="L687" s="420"/>
      <c r="M687" s="420"/>
      <c r="N687" s="420"/>
      <c r="O687" s="420"/>
    </row>
    <row r="688" spans="1:15">
      <c r="A688" s="420"/>
      <c r="B688" s="420"/>
      <c r="C688" s="420"/>
      <c r="D688" s="420"/>
      <c r="E688" s="420"/>
      <c r="F688" s="420"/>
      <c r="G688" s="420"/>
      <c r="H688" s="420"/>
      <c r="I688" s="420"/>
      <c r="J688" s="420"/>
      <c r="K688" s="420"/>
      <c r="L688" s="420"/>
      <c r="M688" s="420"/>
      <c r="N688" s="420"/>
      <c r="O688" s="420"/>
    </row>
    <row r="689" spans="1:15" ht="12.75" customHeight="1">
      <c r="A689" s="420"/>
      <c r="B689" s="420"/>
      <c r="C689" s="420"/>
      <c r="D689" s="420"/>
      <c r="E689" s="420"/>
      <c r="F689" s="420"/>
      <c r="G689" s="420"/>
      <c r="H689" s="420"/>
      <c r="I689" s="420"/>
      <c r="J689" s="420"/>
      <c r="K689" s="420"/>
      <c r="L689" s="420"/>
      <c r="M689" s="420"/>
      <c r="N689" s="420"/>
      <c r="O689" s="420"/>
    </row>
    <row r="690" spans="1:15">
      <c r="A690" s="420"/>
      <c r="B690" s="420"/>
      <c r="C690" s="420"/>
      <c r="D690" s="420"/>
      <c r="E690" s="420"/>
      <c r="F690" s="420"/>
      <c r="G690" s="420"/>
      <c r="H690" s="420"/>
      <c r="I690" s="420"/>
      <c r="J690" s="420"/>
      <c r="K690" s="420"/>
      <c r="L690" s="420"/>
      <c r="M690" s="420"/>
      <c r="N690" s="420"/>
      <c r="O690" s="420"/>
    </row>
    <row r="691" spans="1:15">
      <c r="A691" s="420"/>
      <c r="B691" s="420"/>
      <c r="C691" s="420"/>
      <c r="D691" s="420"/>
      <c r="E691" s="420"/>
      <c r="F691" s="420"/>
      <c r="G691" s="420"/>
      <c r="H691" s="420"/>
      <c r="I691" s="420"/>
      <c r="J691" s="420"/>
      <c r="K691" s="420"/>
      <c r="L691" s="420"/>
      <c r="M691" s="420"/>
      <c r="N691" s="420"/>
      <c r="O691" s="420"/>
    </row>
    <row r="692" spans="1:15">
      <c r="A692" s="420"/>
      <c r="B692" s="420"/>
      <c r="C692" s="420"/>
      <c r="D692" s="420"/>
      <c r="E692" s="420"/>
      <c r="F692" s="420"/>
      <c r="G692" s="420"/>
      <c r="H692" s="420"/>
      <c r="I692" s="420"/>
      <c r="J692" s="420"/>
      <c r="K692" s="420"/>
      <c r="L692" s="420"/>
      <c r="M692" s="420"/>
      <c r="N692" s="420"/>
      <c r="O692" s="420"/>
    </row>
    <row r="693" spans="1:15">
      <c r="A693" s="420"/>
      <c r="B693" s="420"/>
      <c r="C693" s="420"/>
      <c r="D693" s="420"/>
      <c r="E693" s="420"/>
      <c r="F693" s="420"/>
      <c r="G693" s="420"/>
      <c r="H693" s="420"/>
      <c r="I693" s="420"/>
      <c r="J693" s="420"/>
      <c r="K693" s="420"/>
      <c r="L693" s="420"/>
      <c r="M693" s="420"/>
      <c r="N693" s="420"/>
      <c r="O693" s="420"/>
    </row>
    <row r="694" spans="1:15">
      <c r="A694" s="420"/>
      <c r="B694" s="420"/>
      <c r="C694" s="420"/>
      <c r="D694" s="420"/>
      <c r="E694" s="420"/>
      <c r="F694" s="420"/>
      <c r="G694" s="420"/>
      <c r="H694" s="420"/>
      <c r="I694" s="420"/>
      <c r="J694" s="420"/>
      <c r="K694" s="420"/>
      <c r="L694" s="420"/>
      <c r="M694" s="420"/>
      <c r="N694" s="420"/>
      <c r="O694" s="420"/>
    </row>
    <row r="695" spans="1:15">
      <c r="A695" s="420"/>
      <c r="B695" s="420"/>
      <c r="C695" s="420"/>
      <c r="D695" s="420"/>
      <c r="E695" s="420"/>
      <c r="F695" s="420"/>
      <c r="G695" s="420"/>
      <c r="H695" s="420"/>
      <c r="I695" s="420"/>
      <c r="J695" s="420"/>
      <c r="K695" s="420"/>
      <c r="L695" s="420"/>
      <c r="M695" s="420"/>
      <c r="N695" s="420"/>
      <c r="O695" s="420"/>
    </row>
    <row r="696" spans="1:15">
      <c r="A696" s="632"/>
      <c r="B696" s="632"/>
      <c r="C696" s="632"/>
      <c r="D696" s="632"/>
      <c r="E696" s="632"/>
      <c r="F696" s="632"/>
      <c r="G696" s="632"/>
      <c r="H696" s="632"/>
      <c r="I696" s="632"/>
      <c r="J696" s="632"/>
      <c r="K696" s="632"/>
      <c r="L696" s="632"/>
      <c r="M696" s="632"/>
      <c r="N696" s="632"/>
      <c r="O696" s="632"/>
    </row>
    <row r="697" spans="1:15">
      <c r="A697" s="596" t="s">
        <v>94</v>
      </c>
      <c r="B697" s="596" t="s">
        <v>151</v>
      </c>
      <c r="C697" s="596" t="s">
        <v>42</v>
      </c>
      <c r="D697" s="625" t="s">
        <v>39</v>
      </c>
      <c r="E697" s="596" t="s">
        <v>40</v>
      </c>
      <c r="F697" s="596" t="s">
        <v>7</v>
      </c>
      <c r="G697" s="596" t="s">
        <v>82</v>
      </c>
      <c r="H697" s="597" t="s">
        <v>8</v>
      </c>
      <c r="I697" s="596" t="s">
        <v>152</v>
      </c>
      <c r="J697" s="598" t="s">
        <v>153</v>
      </c>
      <c r="K697" s="599"/>
      <c r="L697" s="600"/>
      <c r="M697" s="598" t="s">
        <v>154</v>
      </c>
      <c r="N697" s="599"/>
      <c r="O697" s="600"/>
    </row>
    <row r="698" spans="1:15">
      <c r="A698" s="495"/>
      <c r="B698" s="495"/>
      <c r="C698" s="495"/>
      <c r="D698" s="620"/>
      <c r="E698" s="495"/>
      <c r="F698" s="495"/>
      <c r="G698" s="495"/>
      <c r="H698" s="598"/>
      <c r="I698" s="495"/>
      <c r="J698" s="252" t="s">
        <v>155</v>
      </c>
      <c r="K698" s="252" t="s">
        <v>157</v>
      </c>
      <c r="L698" s="252" t="s">
        <v>156</v>
      </c>
      <c r="M698" s="252" t="s">
        <v>101</v>
      </c>
      <c r="N698" s="252" t="s">
        <v>144</v>
      </c>
      <c r="O698" s="252" t="s">
        <v>16</v>
      </c>
    </row>
    <row r="699" spans="1:15" s="12" customFormat="1" ht="36" customHeight="1">
      <c r="A699" s="283">
        <v>3</v>
      </c>
      <c r="B699" s="283">
        <v>5</v>
      </c>
      <c r="C699" s="283">
        <v>3</v>
      </c>
      <c r="D699" s="283">
        <v>1</v>
      </c>
      <c r="E699" s="283">
        <v>1</v>
      </c>
      <c r="F699" s="283">
        <v>213</v>
      </c>
      <c r="G699" s="283"/>
      <c r="H699" s="286" t="s">
        <v>581</v>
      </c>
      <c r="I699" s="287" t="s">
        <v>184</v>
      </c>
      <c r="J699" s="288">
        <v>58</v>
      </c>
      <c r="K699" s="285">
        <v>45</v>
      </c>
      <c r="L699" s="285">
        <v>45</v>
      </c>
      <c r="M699" s="466">
        <v>100000</v>
      </c>
      <c r="N699" s="466">
        <v>2983.5</v>
      </c>
      <c r="O699" s="466">
        <v>2983.5</v>
      </c>
    </row>
    <row r="700" spans="1:15">
      <c r="A700" s="578"/>
      <c r="B700" s="579"/>
      <c r="C700" s="579"/>
      <c r="D700" s="579"/>
      <c r="E700" s="579"/>
      <c r="F700" s="579"/>
      <c r="G700" s="579"/>
      <c r="H700" s="579"/>
      <c r="I700" s="579"/>
      <c r="J700" s="579"/>
      <c r="K700" s="579"/>
      <c r="L700" s="579"/>
      <c r="M700" s="579"/>
      <c r="N700" s="579"/>
      <c r="O700" s="580"/>
    </row>
    <row r="701" spans="1:15" ht="41.4" customHeight="1">
      <c r="A701" s="605" t="s">
        <v>582</v>
      </c>
      <c r="B701" s="622"/>
      <c r="C701" s="622"/>
      <c r="D701" s="622"/>
      <c r="E701" s="622"/>
      <c r="F701" s="622"/>
      <c r="G701" s="622"/>
      <c r="H701" s="622"/>
      <c r="I701" s="622"/>
      <c r="J701" s="622"/>
      <c r="K701" s="622"/>
      <c r="L701" s="622"/>
      <c r="M701" s="622"/>
      <c r="N701" s="622"/>
      <c r="O701" s="607"/>
    </row>
    <row r="702" spans="1:15">
      <c r="A702" s="249"/>
      <c r="B702" s="250"/>
      <c r="C702" s="250"/>
      <c r="D702" s="250"/>
      <c r="E702" s="250"/>
      <c r="F702" s="250"/>
      <c r="G702" s="250"/>
      <c r="H702" s="250"/>
      <c r="I702" s="250"/>
      <c r="J702" s="250"/>
      <c r="K702" s="250"/>
      <c r="L702" s="250"/>
      <c r="M702" s="250"/>
      <c r="N702" s="250"/>
      <c r="O702" s="251"/>
    </row>
    <row r="703" spans="1:15">
      <c r="A703" s="608" t="s">
        <v>470</v>
      </c>
      <c r="B703" s="609"/>
      <c r="C703" s="609"/>
      <c r="D703" s="609"/>
      <c r="E703" s="609"/>
      <c r="F703" s="609"/>
      <c r="G703" s="609"/>
      <c r="H703" s="609"/>
      <c r="I703" s="609"/>
      <c r="J703" s="609"/>
      <c r="K703" s="609"/>
      <c r="L703" s="609"/>
      <c r="M703" s="609"/>
      <c r="N703" s="609"/>
      <c r="O703" s="610"/>
    </row>
    <row r="704" spans="1:15" ht="69.75" customHeight="1">
      <c r="A704" s="605" t="s">
        <v>583</v>
      </c>
      <c r="B704" s="623"/>
      <c r="C704" s="623"/>
      <c r="D704" s="623"/>
      <c r="E704" s="623"/>
      <c r="F704" s="623"/>
      <c r="G704" s="623"/>
      <c r="H704" s="623"/>
      <c r="I704" s="623"/>
      <c r="J704" s="623"/>
      <c r="K704" s="623"/>
      <c r="L704" s="623"/>
      <c r="M704" s="623"/>
      <c r="N704" s="623"/>
      <c r="O704" s="624"/>
    </row>
    <row r="705" spans="1:15">
      <c r="A705" s="246"/>
      <c r="B705" s="247"/>
      <c r="C705" s="247"/>
      <c r="D705" s="247"/>
      <c r="E705" s="247"/>
      <c r="F705" s="247"/>
      <c r="G705" s="247"/>
      <c r="J705" s="250"/>
      <c r="K705" s="247"/>
      <c r="L705" s="247"/>
      <c r="M705" s="247"/>
      <c r="N705" s="247"/>
      <c r="O705" s="248"/>
    </row>
    <row r="706" spans="1:15">
      <c r="A706" s="249"/>
      <c r="B706" s="576"/>
      <c r="C706" s="576"/>
      <c r="D706" s="576"/>
      <c r="E706" s="576"/>
      <c r="F706" s="576"/>
      <c r="G706" s="576"/>
      <c r="H706" s="585"/>
      <c r="I706" s="585"/>
      <c r="J706" s="585"/>
      <c r="K706" s="585"/>
      <c r="L706" s="585"/>
      <c r="M706" s="585"/>
      <c r="N706" s="250"/>
      <c r="O706" s="251"/>
    </row>
    <row r="707" spans="1:15">
      <c r="A707" s="602" t="s">
        <v>466</v>
      </c>
      <c r="B707" s="603"/>
      <c r="C707" s="603"/>
      <c r="D707" s="603"/>
      <c r="E707" s="603"/>
      <c r="F707" s="603"/>
      <c r="G707" s="603"/>
      <c r="H707" s="603"/>
      <c r="I707" s="603"/>
      <c r="J707" s="603"/>
      <c r="K707" s="603"/>
      <c r="L707" s="603"/>
      <c r="M707" s="603"/>
      <c r="N707" s="603"/>
      <c r="O707" s="604"/>
    </row>
    <row r="708" spans="1:15">
      <c r="A708" s="614" t="s">
        <v>520</v>
      </c>
      <c r="B708" s="615"/>
      <c r="C708" s="615"/>
      <c r="D708" s="615"/>
      <c r="E708" s="615"/>
      <c r="F708" s="615"/>
      <c r="G708" s="615"/>
      <c r="H708" s="615"/>
      <c r="I708" s="615"/>
      <c r="J708" s="615"/>
      <c r="K708" s="615"/>
      <c r="L708" s="615"/>
      <c r="M708" s="615"/>
      <c r="N708" s="615"/>
      <c r="O708" s="616"/>
    </row>
    <row r="709" spans="1:15">
      <c r="A709" s="249"/>
      <c r="B709" s="250"/>
      <c r="C709" s="250"/>
      <c r="D709" s="250"/>
      <c r="E709" s="250"/>
      <c r="F709" s="250"/>
      <c r="G709" s="250"/>
      <c r="H709" s="250"/>
      <c r="I709" s="250"/>
      <c r="J709" s="250"/>
      <c r="K709" s="250"/>
      <c r="L709" s="250"/>
      <c r="M709" s="250"/>
      <c r="N709" s="250"/>
      <c r="O709" s="251"/>
    </row>
    <row r="710" spans="1:15">
      <c r="A710" s="471"/>
      <c r="B710" s="471"/>
      <c r="C710" s="471"/>
      <c r="D710" s="471"/>
      <c r="E710" s="471"/>
      <c r="F710" s="471"/>
      <c r="G710" s="471"/>
      <c r="H710" s="471"/>
      <c r="I710" s="471"/>
      <c r="J710" s="471"/>
      <c r="K710" s="471"/>
      <c r="L710" s="471"/>
      <c r="M710" s="471"/>
      <c r="N710" s="471"/>
      <c r="O710" s="471"/>
    </row>
    <row r="711" spans="1:15">
      <c r="A711" s="420"/>
      <c r="B711" s="420"/>
      <c r="C711" s="420"/>
      <c r="D711" s="420"/>
      <c r="E711" s="420"/>
      <c r="F711" s="420"/>
      <c r="G711" s="420"/>
      <c r="H711" s="420"/>
      <c r="I711" s="420"/>
      <c r="J711" s="420"/>
      <c r="K711" s="420"/>
      <c r="L711" s="420"/>
      <c r="M711" s="420"/>
      <c r="N711" s="420"/>
      <c r="O711" s="420"/>
    </row>
    <row r="712" spans="1:15">
      <c r="A712" s="420"/>
      <c r="B712" s="420"/>
      <c r="C712" s="420"/>
      <c r="D712" s="420"/>
      <c r="E712" s="420"/>
      <c r="F712" s="420"/>
      <c r="G712" s="420"/>
      <c r="H712" s="420"/>
      <c r="I712" s="420"/>
      <c r="J712" s="420"/>
      <c r="K712" s="420"/>
      <c r="L712" s="420"/>
      <c r="M712" s="420"/>
      <c r="N712" s="420"/>
      <c r="O712" s="420"/>
    </row>
    <row r="713" spans="1:15">
      <c r="A713" s="420"/>
      <c r="B713" s="420"/>
      <c r="C713" s="420"/>
      <c r="D713" s="420"/>
      <c r="E713" s="420"/>
      <c r="F713" s="420"/>
      <c r="G713" s="420"/>
      <c r="H713" s="420"/>
      <c r="I713" s="420"/>
      <c r="J713" s="420"/>
      <c r="K713" s="420"/>
      <c r="L713" s="420"/>
      <c r="M713" s="420"/>
      <c r="N713" s="420"/>
      <c r="O713" s="420"/>
    </row>
    <row r="714" spans="1:15">
      <c r="A714" s="420"/>
      <c r="B714" s="420"/>
      <c r="C714" s="420"/>
      <c r="D714" s="420"/>
      <c r="E714" s="420"/>
      <c r="F714" s="420"/>
      <c r="G714" s="420"/>
      <c r="H714" s="420"/>
      <c r="I714" s="420"/>
      <c r="J714" s="420"/>
      <c r="K714" s="420"/>
      <c r="L714" s="420"/>
      <c r="M714" s="420"/>
      <c r="N714" s="420"/>
      <c r="O714" s="420"/>
    </row>
    <row r="715" spans="1:15">
      <c r="A715" s="420"/>
      <c r="B715" s="420"/>
      <c r="C715" s="420"/>
      <c r="D715" s="420"/>
      <c r="E715" s="420"/>
      <c r="F715" s="420"/>
      <c r="G715" s="420"/>
      <c r="H715" s="420"/>
      <c r="I715" s="420"/>
      <c r="J715" s="420"/>
      <c r="K715" s="420"/>
      <c r="L715" s="420"/>
      <c r="M715" s="420"/>
      <c r="N715" s="420"/>
      <c r="O715" s="420"/>
    </row>
    <row r="716" spans="1:15">
      <c r="A716" s="420"/>
      <c r="B716" s="420"/>
      <c r="C716" s="420"/>
      <c r="D716" s="420"/>
      <c r="E716" s="420"/>
      <c r="F716" s="420"/>
      <c r="G716" s="420"/>
      <c r="H716" s="420"/>
      <c r="I716" s="420"/>
      <c r="J716" s="420"/>
      <c r="K716" s="420"/>
      <c r="L716" s="420"/>
      <c r="M716" s="420"/>
      <c r="N716" s="420"/>
      <c r="O716" s="420"/>
    </row>
    <row r="717" spans="1:15">
      <c r="A717" s="420"/>
      <c r="B717" s="420"/>
      <c r="C717" s="420"/>
      <c r="D717" s="420"/>
      <c r="E717" s="420"/>
      <c r="F717" s="420"/>
      <c r="G717" s="420"/>
      <c r="H717" s="420"/>
      <c r="I717" s="420"/>
      <c r="J717" s="420"/>
      <c r="K717" s="420"/>
      <c r="L717" s="420"/>
      <c r="M717" s="420"/>
      <c r="N717" s="420"/>
      <c r="O717" s="420"/>
    </row>
    <row r="718" spans="1:15">
      <c r="A718" s="420"/>
      <c r="B718" s="420"/>
      <c r="C718" s="420"/>
      <c r="D718" s="420"/>
      <c r="E718" s="420"/>
      <c r="F718" s="420"/>
      <c r="G718" s="420"/>
      <c r="H718" s="420"/>
      <c r="I718" s="420"/>
      <c r="J718" s="420"/>
      <c r="K718" s="420"/>
      <c r="L718" s="420"/>
      <c r="M718" s="420"/>
      <c r="N718" s="420"/>
      <c r="O718" s="420"/>
    </row>
    <row r="719" spans="1:15">
      <c r="A719" s="420"/>
      <c r="B719" s="420"/>
      <c r="C719" s="420"/>
      <c r="D719" s="420"/>
      <c r="E719" s="420"/>
      <c r="F719" s="420"/>
      <c r="G719" s="420"/>
      <c r="H719" s="420"/>
      <c r="I719" s="420"/>
      <c r="J719" s="420"/>
      <c r="K719" s="420"/>
      <c r="L719" s="420"/>
      <c r="M719" s="420"/>
      <c r="N719" s="420"/>
      <c r="O719" s="420"/>
    </row>
    <row r="720" spans="1:15">
      <c r="A720" s="420"/>
      <c r="B720" s="420"/>
      <c r="C720" s="420"/>
      <c r="D720" s="420"/>
      <c r="E720" s="420"/>
      <c r="F720" s="420"/>
      <c r="G720" s="420"/>
      <c r="H720" s="420"/>
      <c r="I720" s="420"/>
      <c r="J720" s="420"/>
      <c r="K720" s="420"/>
      <c r="L720" s="420"/>
      <c r="M720" s="420"/>
      <c r="N720" s="420"/>
      <c r="O720" s="420"/>
    </row>
    <row r="721" spans="1:15">
      <c r="A721" s="420"/>
      <c r="B721" s="420"/>
      <c r="C721" s="420"/>
      <c r="D721" s="420"/>
      <c r="E721" s="420"/>
      <c r="F721" s="420"/>
      <c r="G721" s="420"/>
      <c r="H721" s="420"/>
      <c r="I721" s="420"/>
      <c r="J721" s="420"/>
      <c r="K721" s="420"/>
      <c r="L721" s="420"/>
      <c r="M721" s="420"/>
      <c r="N721" s="420"/>
      <c r="O721" s="420"/>
    </row>
    <row r="722" spans="1:15">
      <c r="A722" s="420"/>
      <c r="B722" s="420"/>
      <c r="C722" s="420"/>
      <c r="D722" s="420"/>
      <c r="E722" s="420"/>
      <c r="F722" s="420"/>
      <c r="G722" s="420"/>
      <c r="H722" s="420"/>
      <c r="I722" s="420"/>
      <c r="J722" s="420"/>
      <c r="K722" s="420"/>
      <c r="L722" s="420"/>
      <c r="M722" s="420"/>
      <c r="N722" s="420"/>
      <c r="O722" s="420"/>
    </row>
    <row r="723" spans="1:15">
      <c r="A723" s="420"/>
      <c r="B723" s="420"/>
      <c r="C723" s="420"/>
      <c r="D723" s="420"/>
      <c r="E723" s="420"/>
      <c r="F723" s="420"/>
      <c r="G723" s="420"/>
      <c r="H723" s="420"/>
      <c r="I723" s="420"/>
      <c r="J723" s="420"/>
      <c r="K723" s="420"/>
      <c r="L723" s="420"/>
      <c r="M723" s="420"/>
      <c r="N723" s="420"/>
      <c r="O723" s="420"/>
    </row>
    <row r="724" spans="1:15">
      <c r="A724" s="420"/>
      <c r="B724" s="420"/>
      <c r="C724" s="420"/>
      <c r="D724" s="420"/>
      <c r="E724" s="420"/>
      <c r="F724" s="420"/>
      <c r="G724" s="420"/>
      <c r="H724" s="420"/>
      <c r="I724" s="420"/>
      <c r="J724" s="420"/>
      <c r="K724" s="420"/>
      <c r="L724" s="420"/>
      <c r="M724" s="420"/>
      <c r="N724" s="420"/>
      <c r="O724" s="420"/>
    </row>
    <row r="725" spans="1:15">
      <c r="A725" s="420"/>
      <c r="B725" s="420"/>
      <c r="C725" s="420"/>
      <c r="D725" s="420"/>
      <c r="E725" s="420"/>
      <c r="F725" s="420"/>
      <c r="G725" s="420"/>
      <c r="H725" s="420"/>
      <c r="I725" s="420"/>
      <c r="J725" s="420"/>
      <c r="K725" s="420"/>
      <c r="L725" s="420"/>
      <c r="M725" s="420"/>
      <c r="N725" s="420"/>
      <c r="O725" s="420"/>
    </row>
    <row r="726" spans="1:15">
      <c r="A726" s="420"/>
      <c r="B726" s="420"/>
      <c r="C726" s="420"/>
      <c r="D726" s="420"/>
      <c r="E726" s="420"/>
      <c r="F726" s="420"/>
      <c r="G726" s="420"/>
      <c r="H726" s="420"/>
      <c r="I726" s="420"/>
      <c r="J726" s="420"/>
      <c r="K726" s="420"/>
      <c r="L726" s="420"/>
      <c r="M726" s="420"/>
      <c r="N726" s="420"/>
      <c r="O726" s="420"/>
    </row>
    <row r="727" spans="1:15">
      <c r="A727" s="420"/>
      <c r="B727" s="420"/>
      <c r="C727" s="420"/>
      <c r="D727" s="420"/>
      <c r="E727" s="420"/>
      <c r="F727" s="420"/>
      <c r="G727" s="420"/>
      <c r="H727" s="420"/>
      <c r="I727" s="420"/>
      <c r="J727" s="420"/>
      <c r="K727" s="420"/>
      <c r="L727" s="420"/>
      <c r="M727" s="420"/>
      <c r="N727" s="420"/>
      <c r="O727" s="420"/>
    </row>
    <row r="728" spans="1:15">
      <c r="A728" s="420"/>
      <c r="B728" s="420"/>
      <c r="C728" s="420"/>
      <c r="D728" s="420"/>
      <c r="E728" s="420"/>
      <c r="F728" s="420"/>
      <c r="G728" s="420"/>
      <c r="H728" s="420"/>
      <c r="I728" s="420"/>
      <c r="J728" s="420"/>
      <c r="K728" s="420"/>
      <c r="L728" s="420"/>
      <c r="M728" s="420"/>
      <c r="N728" s="420"/>
      <c r="O728" s="420"/>
    </row>
    <row r="729" spans="1:15">
      <c r="A729" s="420"/>
      <c r="B729" s="420"/>
      <c r="C729" s="420"/>
      <c r="D729" s="420"/>
      <c r="E729" s="420"/>
      <c r="F729" s="420"/>
      <c r="G729" s="420"/>
      <c r="H729" s="420"/>
      <c r="I729" s="420"/>
      <c r="J729" s="420"/>
      <c r="K729" s="420"/>
      <c r="L729" s="420"/>
      <c r="M729" s="420"/>
      <c r="N729" s="420"/>
      <c r="O729" s="420"/>
    </row>
    <row r="730" spans="1:15">
      <c r="A730" s="420"/>
      <c r="B730" s="420"/>
      <c r="C730" s="420"/>
      <c r="D730" s="420"/>
      <c r="E730" s="420"/>
      <c r="F730" s="420"/>
      <c r="G730" s="420"/>
      <c r="H730" s="420"/>
      <c r="I730" s="420"/>
      <c r="J730" s="420"/>
      <c r="K730" s="420"/>
      <c r="L730" s="420"/>
      <c r="M730" s="420"/>
      <c r="N730" s="420"/>
      <c r="O730" s="420"/>
    </row>
    <row r="731" spans="1:15">
      <c r="A731" s="120"/>
      <c r="B731" s="120"/>
      <c r="C731" s="120"/>
      <c r="D731" s="120"/>
      <c r="E731" s="120"/>
      <c r="F731" s="120"/>
      <c r="G731" s="120"/>
      <c r="H731" s="120"/>
      <c r="I731" s="120"/>
      <c r="J731" s="120"/>
      <c r="K731" s="120"/>
      <c r="L731" s="120"/>
      <c r="M731" s="120"/>
      <c r="N731" s="120"/>
      <c r="O731" s="120"/>
    </row>
    <row r="732" spans="1:15">
      <c r="A732" s="621"/>
      <c r="B732" s="621"/>
      <c r="C732" s="621"/>
      <c r="D732" s="621"/>
      <c r="E732" s="621"/>
      <c r="F732" s="621"/>
      <c r="G732" s="621"/>
      <c r="H732" s="621"/>
      <c r="I732" s="621"/>
      <c r="J732" s="621"/>
      <c r="K732" s="621"/>
      <c r="L732" s="621"/>
      <c r="M732" s="621"/>
      <c r="N732" s="621"/>
      <c r="O732" s="621"/>
    </row>
    <row r="733" spans="1:15">
      <c r="A733" s="478"/>
      <c r="B733" s="478"/>
      <c r="C733" s="478"/>
      <c r="D733" s="478"/>
      <c r="E733" s="478"/>
      <c r="F733" s="478"/>
      <c r="G733" s="478"/>
      <c r="H733" s="478"/>
      <c r="I733" s="478"/>
      <c r="J733" s="478"/>
      <c r="K733" s="478"/>
      <c r="L733" s="478"/>
      <c r="M733" s="478"/>
      <c r="N733" s="478"/>
      <c r="O733" s="478"/>
    </row>
    <row r="734" spans="1:15">
      <c r="A734" s="596" t="s">
        <v>94</v>
      </c>
      <c r="B734" s="596" t="s">
        <v>151</v>
      </c>
      <c r="C734" s="596" t="s">
        <v>42</v>
      </c>
      <c r="D734" s="625" t="s">
        <v>39</v>
      </c>
      <c r="E734" s="596" t="s">
        <v>40</v>
      </c>
      <c r="F734" s="596" t="s">
        <v>7</v>
      </c>
      <c r="G734" s="596" t="s">
        <v>82</v>
      </c>
      <c r="H734" s="597" t="s">
        <v>8</v>
      </c>
      <c r="I734" s="596" t="s">
        <v>152</v>
      </c>
      <c r="J734" s="598" t="s">
        <v>153</v>
      </c>
      <c r="K734" s="599"/>
      <c r="L734" s="600"/>
      <c r="M734" s="598" t="s">
        <v>154</v>
      </c>
      <c r="N734" s="599"/>
      <c r="O734" s="600"/>
    </row>
    <row r="735" spans="1:15">
      <c r="A735" s="495"/>
      <c r="B735" s="495"/>
      <c r="C735" s="495"/>
      <c r="D735" s="620"/>
      <c r="E735" s="495"/>
      <c r="F735" s="495"/>
      <c r="G735" s="495"/>
      <c r="H735" s="598"/>
      <c r="I735" s="495"/>
      <c r="J735" s="195" t="s">
        <v>155</v>
      </c>
      <c r="K735" s="195" t="s">
        <v>157</v>
      </c>
      <c r="L735" s="195" t="s">
        <v>156</v>
      </c>
      <c r="M735" s="195" t="s">
        <v>101</v>
      </c>
      <c r="N735" s="195" t="s">
        <v>144</v>
      </c>
      <c r="O735" s="195" t="s">
        <v>16</v>
      </c>
    </row>
    <row r="736" spans="1:15" s="12" customFormat="1" ht="27" customHeight="1">
      <c r="A736" s="283">
        <v>3</v>
      </c>
      <c r="B736" s="283">
        <v>5</v>
      </c>
      <c r="C736" s="283">
        <v>3</v>
      </c>
      <c r="D736" s="283">
        <v>1</v>
      </c>
      <c r="E736" s="283">
        <v>1</v>
      </c>
      <c r="F736" s="283">
        <v>215</v>
      </c>
      <c r="G736" s="283"/>
      <c r="H736" s="286" t="s">
        <v>528</v>
      </c>
      <c r="I736" s="479" t="s">
        <v>529</v>
      </c>
      <c r="J736" s="288">
        <v>16000</v>
      </c>
      <c r="K736" s="285">
        <v>11924</v>
      </c>
      <c r="L736" s="285">
        <v>11924</v>
      </c>
      <c r="M736" s="466">
        <v>53431646</v>
      </c>
      <c r="N736" s="466">
        <v>26803963.490000002</v>
      </c>
      <c r="O736" s="466">
        <v>26803963.490000002</v>
      </c>
    </row>
    <row r="737" spans="1:15">
      <c r="A737" s="578"/>
      <c r="B737" s="579"/>
      <c r="C737" s="579"/>
      <c r="D737" s="579"/>
      <c r="E737" s="579"/>
      <c r="F737" s="579"/>
      <c r="G737" s="579"/>
      <c r="H737" s="579"/>
      <c r="I737" s="579"/>
      <c r="J737" s="579"/>
      <c r="K737" s="579"/>
      <c r="L737" s="579"/>
      <c r="M737" s="579"/>
      <c r="N737" s="579"/>
      <c r="O737" s="580"/>
    </row>
    <row r="738" spans="1:15" ht="61.5" customHeight="1">
      <c r="A738" s="605" t="s">
        <v>530</v>
      </c>
      <c r="B738" s="622"/>
      <c r="C738" s="622"/>
      <c r="D738" s="622"/>
      <c r="E738" s="622"/>
      <c r="F738" s="622"/>
      <c r="G738" s="622"/>
      <c r="H738" s="622"/>
      <c r="I738" s="622"/>
      <c r="J738" s="622"/>
      <c r="K738" s="622"/>
      <c r="L738" s="622"/>
      <c r="M738" s="622"/>
      <c r="N738" s="622"/>
      <c r="O738" s="607"/>
    </row>
    <row r="739" spans="1:15">
      <c r="A739" s="192"/>
      <c r="B739" s="193"/>
      <c r="C739" s="193"/>
      <c r="D739" s="193"/>
      <c r="E739" s="193"/>
      <c r="F739" s="193"/>
      <c r="G739" s="193"/>
      <c r="H739" s="193"/>
      <c r="I739" s="193"/>
      <c r="J739" s="193"/>
      <c r="K739" s="193"/>
      <c r="L739" s="193"/>
      <c r="M739" s="193"/>
      <c r="N739" s="193"/>
      <c r="O739" s="194"/>
    </row>
    <row r="740" spans="1:15">
      <c r="A740" s="608" t="s">
        <v>470</v>
      </c>
      <c r="B740" s="609"/>
      <c r="C740" s="609"/>
      <c r="D740" s="609"/>
      <c r="E740" s="609"/>
      <c r="F740" s="609"/>
      <c r="G740" s="609"/>
      <c r="H740" s="609"/>
      <c r="I740" s="609"/>
      <c r="J740" s="609"/>
      <c r="K740" s="609"/>
      <c r="L740" s="609"/>
      <c r="M740" s="609"/>
      <c r="N740" s="609"/>
      <c r="O740" s="610"/>
    </row>
    <row r="741" spans="1:15" ht="36.75" customHeight="1">
      <c r="A741" s="605" t="s">
        <v>531</v>
      </c>
      <c r="B741" s="623"/>
      <c r="C741" s="623"/>
      <c r="D741" s="623"/>
      <c r="E741" s="623"/>
      <c r="F741" s="623"/>
      <c r="G741" s="623"/>
      <c r="H741" s="623"/>
      <c r="I741" s="623"/>
      <c r="J741" s="623"/>
      <c r="K741" s="623"/>
      <c r="L741" s="623"/>
      <c r="M741" s="623"/>
      <c r="N741" s="623"/>
      <c r="O741" s="624"/>
    </row>
    <row r="742" spans="1:15">
      <c r="A742" s="220"/>
      <c r="B742" s="221"/>
      <c r="C742" s="221"/>
      <c r="D742" s="221"/>
      <c r="E742" s="221"/>
      <c r="F742" s="221"/>
      <c r="G742" s="221"/>
      <c r="J742" s="193"/>
      <c r="K742" s="221"/>
      <c r="L742" s="221"/>
      <c r="M742" s="221"/>
      <c r="N742" s="221"/>
      <c r="O742" s="223"/>
    </row>
    <row r="743" spans="1:15">
      <c r="A743" s="220"/>
      <c r="B743" s="221"/>
      <c r="C743" s="221"/>
      <c r="D743" s="221"/>
      <c r="E743" s="221"/>
      <c r="F743" s="221"/>
      <c r="G743" s="221"/>
      <c r="H743" s="221"/>
      <c r="I743" s="221"/>
      <c r="J743" s="221"/>
      <c r="K743" s="221"/>
      <c r="L743" s="221"/>
      <c r="M743" s="221"/>
      <c r="N743" s="221"/>
      <c r="O743" s="223"/>
    </row>
    <row r="744" spans="1:15">
      <c r="A744" s="192"/>
      <c r="B744" s="576"/>
      <c r="C744" s="576"/>
      <c r="D744" s="576"/>
      <c r="E744" s="576"/>
      <c r="F744" s="576"/>
      <c r="G744" s="576"/>
      <c r="H744" s="585"/>
      <c r="I744" s="585"/>
      <c r="J744" s="585"/>
      <c r="K744" s="585"/>
      <c r="L744" s="585"/>
      <c r="M744" s="585"/>
      <c r="N744" s="193"/>
      <c r="O744" s="194"/>
    </row>
    <row r="745" spans="1:15">
      <c r="A745" s="602" t="s">
        <v>466</v>
      </c>
      <c r="B745" s="603"/>
      <c r="C745" s="603"/>
      <c r="D745" s="603"/>
      <c r="E745" s="603"/>
      <c r="F745" s="603"/>
      <c r="G745" s="603"/>
      <c r="H745" s="603"/>
      <c r="I745" s="603"/>
      <c r="J745" s="603"/>
      <c r="K745" s="603"/>
      <c r="L745" s="603"/>
      <c r="M745" s="603"/>
      <c r="N745" s="603"/>
      <c r="O745" s="604"/>
    </row>
    <row r="746" spans="1:15">
      <c r="A746" s="614" t="s">
        <v>520</v>
      </c>
      <c r="B746" s="615"/>
      <c r="C746" s="615"/>
      <c r="D746" s="615"/>
      <c r="E746" s="615"/>
      <c r="F746" s="615"/>
      <c r="G746" s="615"/>
      <c r="H746" s="615"/>
      <c r="I746" s="615"/>
      <c r="J746" s="615"/>
      <c r="K746" s="615"/>
      <c r="L746" s="615"/>
      <c r="M746" s="615"/>
      <c r="N746" s="615"/>
      <c r="O746" s="616"/>
    </row>
    <row r="747" spans="1:15">
      <c r="A747" s="192"/>
      <c r="B747" s="193"/>
      <c r="C747" s="193"/>
      <c r="D747" s="193"/>
      <c r="E747" s="193"/>
      <c r="F747" s="193"/>
      <c r="G747" s="193"/>
      <c r="H747" s="193"/>
      <c r="I747" s="193"/>
      <c r="J747" s="193"/>
      <c r="K747" s="193"/>
      <c r="L747" s="193"/>
      <c r="M747" s="193"/>
      <c r="N747" s="193"/>
      <c r="O747" s="194"/>
    </row>
    <row r="748" spans="1:15" ht="35.25" customHeight="1">
      <c r="A748" s="471"/>
      <c r="B748" s="471"/>
      <c r="C748" s="471"/>
      <c r="D748" s="471"/>
      <c r="E748" s="471"/>
      <c r="F748" s="471"/>
      <c r="G748" s="471"/>
      <c r="H748" s="471"/>
      <c r="I748" s="471"/>
      <c r="J748" s="471"/>
      <c r="K748" s="471"/>
      <c r="L748" s="471"/>
      <c r="M748" s="471"/>
      <c r="N748" s="471"/>
      <c r="O748" s="471"/>
    </row>
    <row r="749" spans="1:15" ht="35.25" customHeight="1">
      <c r="A749" s="420"/>
      <c r="B749" s="420"/>
      <c r="C749" s="420"/>
      <c r="D749" s="420"/>
      <c r="E749" s="420"/>
      <c r="F749" s="420"/>
      <c r="G749" s="420"/>
      <c r="H749" s="420"/>
      <c r="I749" s="420"/>
      <c r="J749" s="420"/>
      <c r="K749" s="420"/>
      <c r="L749" s="420"/>
      <c r="M749" s="420"/>
      <c r="N749" s="420"/>
      <c r="O749" s="420"/>
    </row>
    <row r="750" spans="1:15" ht="35.25" customHeight="1">
      <c r="A750" s="420"/>
      <c r="B750" s="420"/>
      <c r="C750" s="420"/>
      <c r="D750" s="420"/>
      <c r="E750" s="420"/>
      <c r="F750" s="420"/>
      <c r="G750" s="420"/>
      <c r="H750" s="420"/>
      <c r="I750" s="420"/>
      <c r="J750" s="420"/>
      <c r="K750" s="420"/>
      <c r="L750" s="420"/>
      <c r="M750" s="420"/>
      <c r="N750" s="420"/>
      <c r="O750" s="420"/>
    </row>
    <row r="751" spans="1:15" ht="35.25" customHeight="1">
      <c r="A751" s="420"/>
      <c r="B751" s="420"/>
      <c r="C751" s="420"/>
      <c r="D751" s="420"/>
      <c r="E751" s="420"/>
      <c r="F751" s="420"/>
      <c r="G751" s="420"/>
      <c r="H751" s="420"/>
      <c r="I751" s="420"/>
      <c r="J751" s="420"/>
      <c r="K751" s="420"/>
      <c r="L751" s="420"/>
      <c r="M751" s="420"/>
      <c r="N751" s="420"/>
      <c r="O751" s="420"/>
    </row>
    <row r="752" spans="1:15" ht="35.25" customHeight="1">
      <c r="A752" s="420"/>
      <c r="B752" s="420"/>
      <c r="C752" s="420"/>
      <c r="D752" s="420"/>
      <c r="E752" s="420"/>
      <c r="F752" s="420"/>
      <c r="G752" s="420"/>
      <c r="H752" s="420"/>
      <c r="I752" s="420"/>
      <c r="J752" s="420"/>
      <c r="K752" s="420"/>
      <c r="L752" s="420"/>
      <c r="M752" s="420"/>
      <c r="N752" s="420"/>
      <c r="O752" s="420"/>
    </row>
    <row r="753" spans="1:15" ht="35.25" customHeight="1">
      <c r="A753" s="420"/>
      <c r="B753" s="420"/>
      <c r="C753" s="420"/>
      <c r="D753" s="420"/>
      <c r="E753" s="420"/>
      <c r="F753" s="420"/>
      <c r="G753" s="420"/>
      <c r="H753" s="420"/>
      <c r="I753" s="420"/>
      <c r="J753" s="420"/>
      <c r="K753" s="420"/>
      <c r="L753" s="420"/>
      <c r="M753" s="420"/>
      <c r="N753" s="420"/>
      <c r="O753" s="420"/>
    </row>
    <row r="754" spans="1:15" ht="35.25" customHeight="1">
      <c r="A754" s="420"/>
      <c r="B754" s="420"/>
      <c r="C754" s="420"/>
      <c r="D754" s="420"/>
      <c r="E754" s="420"/>
      <c r="F754" s="420"/>
      <c r="G754" s="420"/>
      <c r="H754" s="420"/>
      <c r="I754" s="420"/>
      <c r="J754" s="420"/>
      <c r="K754" s="420"/>
      <c r="L754" s="420"/>
      <c r="M754" s="420"/>
      <c r="N754" s="420"/>
      <c r="O754" s="420"/>
    </row>
    <row r="755" spans="1:15" ht="35.25" customHeight="1">
      <c r="A755" s="420"/>
      <c r="B755" s="420"/>
      <c r="C755" s="420"/>
      <c r="D755" s="420"/>
      <c r="E755" s="420"/>
      <c r="F755" s="420"/>
      <c r="G755" s="420"/>
      <c r="H755" s="420"/>
      <c r="I755" s="420"/>
      <c r="J755" s="420"/>
      <c r="K755" s="420"/>
      <c r="L755" s="420"/>
      <c r="M755" s="420"/>
      <c r="N755" s="420"/>
      <c r="O755" s="420"/>
    </row>
    <row r="756" spans="1:15">
      <c r="A756" s="420"/>
      <c r="B756" s="420"/>
      <c r="C756" s="420"/>
      <c r="D756" s="420"/>
      <c r="E756" s="420"/>
      <c r="F756" s="420"/>
      <c r="G756" s="420"/>
      <c r="H756" s="420"/>
      <c r="I756" s="420"/>
      <c r="J756" s="420"/>
      <c r="K756" s="420"/>
      <c r="L756" s="420"/>
      <c r="M756" s="420"/>
      <c r="N756" s="420"/>
      <c r="O756" s="420"/>
    </row>
    <row r="757" spans="1:15">
      <c r="A757" s="420"/>
      <c r="B757" s="420"/>
      <c r="C757" s="420"/>
      <c r="D757" s="420"/>
      <c r="E757" s="420"/>
      <c r="F757" s="420"/>
      <c r="G757" s="420"/>
      <c r="H757" s="420"/>
      <c r="I757" s="420"/>
      <c r="J757" s="420"/>
      <c r="K757" s="420"/>
      <c r="L757" s="420"/>
      <c r="M757" s="420"/>
      <c r="N757" s="420"/>
      <c r="O757" s="420"/>
    </row>
    <row r="758" spans="1:15">
      <c r="A758" s="120"/>
      <c r="B758" s="120"/>
      <c r="C758" s="120"/>
      <c r="D758" s="120"/>
      <c r="E758" s="120"/>
      <c r="F758" s="120"/>
      <c r="G758" s="120"/>
      <c r="H758" s="120"/>
      <c r="I758" s="120"/>
      <c r="J758" s="120"/>
      <c r="K758" s="120"/>
      <c r="L758" s="120"/>
      <c r="M758" s="120"/>
      <c r="N758" s="120"/>
      <c r="O758" s="120"/>
    </row>
    <row r="759" spans="1:15">
      <c r="A759" s="621"/>
      <c r="B759" s="621"/>
      <c r="C759" s="621"/>
      <c r="D759" s="621"/>
      <c r="E759" s="621"/>
      <c r="F759" s="621"/>
      <c r="G759" s="621"/>
      <c r="H759" s="621"/>
      <c r="I759" s="621"/>
      <c r="J759" s="621"/>
      <c r="K759" s="621"/>
      <c r="L759" s="621"/>
      <c r="M759" s="621"/>
      <c r="N759" s="621"/>
      <c r="O759" s="621"/>
    </row>
    <row r="760" spans="1:15">
      <c r="A760" s="85"/>
      <c r="B760" s="85"/>
      <c r="C760" s="85"/>
      <c r="D760" s="85"/>
      <c r="E760" s="85"/>
      <c r="F760" s="85"/>
      <c r="G760" s="85"/>
      <c r="H760" s="85"/>
      <c r="I760" s="85"/>
      <c r="J760" s="85"/>
      <c r="K760" s="85"/>
      <c r="L760" s="85"/>
      <c r="M760" s="85"/>
      <c r="N760" s="85"/>
      <c r="O760" s="85"/>
    </row>
    <row r="761" spans="1:15">
      <c r="A761" s="596" t="s">
        <v>94</v>
      </c>
      <c r="B761" s="596" t="s">
        <v>151</v>
      </c>
      <c r="C761" s="596" t="s">
        <v>42</v>
      </c>
      <c r="D761" s="625" t="s">
        <v>39</v>
      </c>
      <c r="E761" s="596" t="s">
        <v>40</v>
      </c>
      <c r="F761" s="596" t="s">
        <v>7</v>
      </c>
      <c r="G761" s="596" t="s">
        <v>82</v>
      </c>
      <c r="H761" s="597" t="s">
        <v>8</v>
      </c>
      <c r="I761" s="596" t="s">
        <v>152</v>
      </c>
      <c r="J761" s="598" t="s">
        <v>153</v>
      </c>
      <c r="K761" s="599"/>
      <c r="L761" s="600"/>
      <c r="M761" s="598" t="s">
        <v>154</v>
      </c>
      <c r="N761" s="599"/>
      <c r="O761" s="600"/>
    </row>
    <row r="762" spans="1:15">
      <c r="A762" s="495"/>
      <c r="B762" s="495"/>
      <c r="C762" s="495"/>
      <c r="D762" s="620"/>
      <c r="E762" s="495"/>
      <c r="F762" s="495"/>
      <c r="G762" s="495"/>
      <c r="H762" s="598"/>
      <c r="I762" s="495"/>
      <c r="J762" s="268" t="s">
        <v>155</v>
      </c>
      <c r="K762" s="268" t="s">
        <v>157</v>
      </c>
      <c r="L762" s="268" t="s">
        <v>156</v>
      </c>
      <c r="M762" s="268" t="s">
        <v>101</v>
      </c>
      <c r="N762" s="268" t="s">
        <v>144</v>
      </c>
      <c r="O762" s="268" t="s">
        <v>16</v>
      </c>
    </row>
    <row r="763" spans="1:15" s="473" customFormat="1" ht="39.75" customHeight="1">
      <c r="A763" s="275">
        <v>5</v>
      </c>
      <c r="B763" s="275">
        <v>1</v>
      </c>
      <c r="C763" s="275">
        <v>3</v>
      </c>
      <c r="D763" s="275">
        <v>9</v>
      </c>
      <c r="E763" s="275">
        <v>3</v>
      </c>
      <c r="F763" s="275">
        <v>206</v>
      </c>
      <c r="G763" s="275"/>
      <c r="H763" s="289" t="s">
        <v>532</v>
      </c>
      <c r="I763" s="480" t="s">
        <v>272</v>
      </c>
      <c r="J763" s="290">
        <v>9700</v>
      </c>
      <c r="K763" s="290">
        <v>7203</v>
      </c>
      <c r="L763" s="290">
        <v>7203</v>
      </c>
      <c r="M763" s="468">
        <v>350000</v>
      </c>
      <c r="N763" s="468">
        <v>0</v>
      </c>
      <c r="O763" s="468">
        <v>0</v>
      </c>
    </row>
    <row r="764" spans="1:15">
      <c r="A764" s="578"/>
      <c r="B764" s="579"/>
      <c r="C764" s="579"/>
      <c r="D764" s="579"/>
      <c r="E764" s="579"/>
      <c r="F764" s="579"/>
      <c r="G764" s="579"/>
      <c r="H764" s="579"/>
      <c r="I764" s="579"/>
      <c r="J764" s="579"/>
      <c r="K764" s="579"/>
      <c r="L764" s="579"/>
      <c r="M764" s="579"/>
      <c r="N764" s="579"/>
      <c r="O764" s="580"/>
    </row>
    <row r="765" spans="1:15" ht="37.5" customHeight="1">
      <c r="A765" s="605" t="s">
        <v>533</v>
      </c>
      <c r="B765" s="622"/>
      <c r="C765" s="622"/>
      <c r="D765" s="622"/>
      <c r="E765" s="622"/>
      <c r="F765" s="622"/>
      <c r="G765" s="622"/>
      <c r="H765" s="622"/>
      <c r="I765" s="622"/>
      <c r="J765" s="622"/>
      <c r="K765" s="622"/>
      <c r="L765" s="622"/>
      <c r="M765" s="622"/>
      <c r="N765" s="622"/>
      <c r="O765" s="607"/>
    </row>
    <row r="766" spans="1:15">
      <c r="A766" s="192"/>
      <c r="B766" s="193"/>
      <c r="C766" s="193"/>
      <c r="D766" s="193"/>
      <c r="E766" s="193"/>
      <c r="F766" s="193"/>
      <c r="G766" s="193"/>
      <c r="H766" s="193"/>
      <c r="I766" s="193"/>
      <c r="J766" s="193"/>
      <c r="K766" s="193"/>
      <c r="L766" s="193"/>
      <c r="M766" s="193"/>
      <c r="N766" s="193"/>
      <c r="O766" s="194"/>
    </row>
    <row r="767" spans="1:15">
      <c r="A767" s="608" t="s">
        <v>470</v>
      </c>
      <c r="B767" s="609"/>
      <c r="C767" s="609"/>
      <c r="D767" s="609"/>
      <c r="E767" s="609"/>
      <c r="F767" s="609"/>
      <c r="G767" s="609"/>
      <c r="H767" s="609"/>
      <c r="I767" s="609"/>
      <c r="J767" s="609"/>
      <c r="K767" s="609"/>
      <c r="L767" s="609"/>
      <c r="M767" s="609"/>
      <c r="N767" s="609"/>
      <c r="O767" s="610"/>
    </row>
    <row r="768" spans="1:15" ht="43.5" customHeight="1">
      <c r="A768" s="605" t="s">
        <v>534</v>
      </c>
      <c r="B768" s="623"/>
      <c r="C768" s="623"/>
      <c r="D768" s="623"/>
      <c r="E768" s="623"/>
      <c r="F768" s="623"/>
      <c r="G768" s="623"/>
      <c r="H768" s="623"/>
      <c r="I768" s="623"/>
      <c r="J768" s="623"/>
      <c r="K768" s="623"/>
      <c r="L768" s="623"/>
      <c r="M768" s="623"/>
      <c r="N768" s="623"/>
      <c r="O768" s="624"/>
    </row>
    <row r="769" spans="1:15">
      <c r="A769" s="220"/>
      <c r="B769" s="221"/>
      <c r="C769" s="221"/>
      <c r="D769" s="221"/>
      <c r="E769" s="221"/>
      <c r="F769" s="221"/>
      <c r="G769" s="221"/>
      <c r="J769" s="193"/>
      <c r="K769" s="221"/>
      <c r="L769" s="221"/>
      <c r="M769" s="221"/>
      <c r="N769" s="221"/>
      <c r="O769" s="223"/>
    </row>
    <row r="770" spans="1:15">
      <c r="A770" s="220"/>
      <c r="B770" s="221"/>
      <c r="C770" s="221"/>
      <c r="D770" s="221"/>
      <c r="E770" s="221"/>
      <c r="F770" s="221"/>
      <c r="G770" s="221"/>
      <c r="H770" s="221"/>
      <c r="I770" s="221"/>
      <c r="J770" s="221"/>
      <c r="K770" s="221"/>
      <c r="L770" s="221"/>
      <c r="M770" s="221"/>
      <c r="N770" s="221"/>
      <c r="O770" s="223"/>
    </row>
    <row r="771" spans="1:15">
      <c r="A771" s="192"/>
      <c r="B771" s="576"/>
      <c r="C771" s="576"/>
      <c r="D771" s="576"/>
      <c r="E771" s="576"/>
      <c r="F771" s="576"/>
      <c r="G771" s="576"/>
      <c r="H771" s="585"/>
      <c r="I771" s="585"/>
      <c r="J771" s="585"/>
      <c r="K771" s="585"/>
      <c r="L771" s="585"/>
      <c r="M771" s="585"/>
      <c r="N771" s="193"/>
      <c r="O771" s="194"/>
    </row>
    <row r="772" spans="1:15">
      <c r="A772" s="602" t="s">
        <v>466</v>
      </c>
      <c r="B772" s="603"/>
      <c r="C772" s="603"/>
      <c r="D772" s="603"/>
      <c r="E772" s="603"/>
      <c r="F772" s="603"/>
      <c r="G772" s="603"/>
      <c r="H772" s="603"/>
      <c r="I772" s="603"/>
      <c r="J772" s="603"/>
      <c r="K772" s="603"/>
      <c r="L772" s="603"/>
      <c r="M772" s="603"/>
      <c r="N772" s="603"/>
      <c r="O772" s="604"/>
    </row>
    <row r="773" spans="1:15">
      <c r="A773" s="614" t="s">
        <v>520</v>
      </c>
      <c r="B773" s="615"/>
      <c r="C773" s="615"/>
      <c r="D773" s="615"/>
      <c r="E773" s="615"/>
      <c r="F773" s="615"/>
      <c r="G773" s="615"/>
      <c r="H773" s="615"/>
      <c r="I773" s="615"/>
      <c r="J773" s="615"/>
      <c r="K773" s="615"/>
      <c r="L773" s="615"/>
      <c r="M773" s="615"/>
      <c r="N773" s="615"/>
      <c r="O773" s="616"/>
    </row>
    <row r="774" spans="1:15">
      <c r="A774" s="192"/>
      <c r="B774" s="193"/>
      <c r="C774" s="193"/>
      <c r="D774" s="193"/>
      <c r="E774" s="193"/>
      <c r="F774" s="193"/>
      <c r="G774" s="193"/>
      <c r="H774" s="193"/>
      <c r="I774" s="193"/>
      <c r="J774" s="193"/>
      <c r="K774" s="193"/>
      <c r="L774" s="193"/>
      <c r="M774" s="193"/>
      <c r="N774" s="193"/>
      <c r="O774" s="194"/>
    </row>
    <row r="775" spans="1:15">
      <c r="A775" s="192"/>
      <c r="B775" s="193"/>
      <c r="C775" s="193"/>
      <c r="D775" s="193"/>
      <c r="E775" s="193"/>
      <c r="F775" s="193"/>
      <c r="G775" s="193"/>
      <c r="H775" s="193"/>
      <c r="I775" s="193"/>
      <c r="J775" s="193"/>
      <c r="K775" s="193"/>
      <c r="L775" s="193"/>
      <c r="M775" s="193"/>
      <c r="N775" s="193"/>
      <c r="O775" s="194"/>
    </row>
    <row r="776" spans="1:15" ht="33" customHeight="1">
      <c r="A776" s="471"/>
      <c r="B776" s="471"/>
      <c r="C776" s="471"/>
      <c r="D776" s="471"/>
      <c r="E776" s="471"/>
      <c r="F776" s="471"/>
      <c r="G776" s="471"/>
      <c r="H776" s="471"/>
      <c r="I776" s="471"/>
      <c r="J776" s="471"/>
      <c r="K776" s="471"/>
      <c r="L776" s="471"/>
      <c r="M776" s="471"/>
      <c r="N776" s="471"/>
      <c r="O776" s="471"/>
    </row>
    <row r="777" spans="1:15" ht="33" customHeight="1">
      <c r="A777" s="420"/>
      <c r="B777" s="420"/>
      <c r="C777" s="420"/>
      <c r="D777" s="420"/>
      <c r="E777" s="420"/>
      <c r="F777" s="420"/>
      <c r="G777" s="420"/>
      <c r="H777" s="420"/>
      <c r="I777" s="420"/>
      <c r="J777" s="420"/>
      <c r="K777" s="420"/>
      <c r="L777" s="420"/>
      <c r="M777" s="420"/>
      <c r="N777" s="420"/>
      <c r="O777" s="420"/>
    </row>
    <row r="778" spans="1:15" ht="33" customHeight="1">
      <c r="A778" s="420"/>
      <c r="B778" s="420"/>
      <c r="C778" s="420"/>
      <c r="D778" s="420"/>
      <c r="E778" s="420"/>
      <c r="F778" s="420"/>
      <c r="G778" s="420"/>
      <c r="H778" s="420"/>
      <c r="I778" s="420"/>
      <c r="J778" s="420"/>
      <c r="K778" s="420"/>
      <c r="L778" s="420"/>
      <c r="M778" s="420"/>
      <c r="N778" s="420"/>
      <c r="O778" s="420"/>
    </row>
    <row r="779" spans="1:15" ht="33" customHeight="1">
      <c r="A779" s="420"/>
      <c r="B779" s="420"/>
      <c r="C779" s="420"/>
      <c r="D779" s="420"/>
      <c r="E779" s="420"/>
      <c r="F779" s="420"/>
      <c r="G779" s="420"/>
      <c r="H779" s="420"/>
      <c r="I779" s="420"/>
      <c r="J779" s="420"/>
      <c r="K779" s="420"/>
      <c r="L779" s="420"/>
      <c r="M779" s="420"/>
      <c r="N779" s="420"/>
      <c r="O779" s="420"/>
    </row>
    <row r="780" spans="1:15" ht="33" customHeight="1">
      <c r="A780" s="420"/>
      <c r="B780" s="420"/>
      <c r="C780" s="420"/>
      <c r="D780" s="420"/>
      <c r="E780" s="420"/>
      <c r="F780" s="420"/>
      <c r="G780" s="420"/>
      <c r="H780" s="420"/>
      <c r="I780" s="420"/>
      <c r="J780" s="420"/>
      <c r="K780" s="420"/>
      <c r="L780" s="420"/>
      <c r="M780" s="420"/>
      <c r="N780" s="420"/>
      <c r="O780" s="420"/>
    </row>
    <row r="781" spans="1:15" ht="33" customHeight="1">
      <c r="A781" s="420"/>
      <c r="B781" s="420"/>
      <c r="C781" s="420"/>
      <c r="D781" s="420"/>
      <c r="E781" s="420"/>
      <c r="F781" s="420"/>
      <c r="G781" s="420"/>
      <c r="H781" s="420"/>
      <c r="I781" s="420"/>
      <c r="J781" s="420"/>
      <c r="K781" s="420"/>
      <c r="L781" s="420"/>
      <c r="M781" s="420"/>
      <c r="N781" s="420"/>
      <c r="O781" s="420"/>
    </row>
    <row r="782" spans="1:15">
      <c r="A782" s="420"/>
      <c r="B782" s="420"/>
      <c r="C782" s="420"/>
      <c r="D782" s="420"/>
      <c r="E782" s="420"/>
      <c r="F782" s="420"/>
      <c r="G782" s="420"/>
      <c r="H782" s="420"/>
      <c r="I782" s="420"/>
      <c r="J782" s="420"/>
      <c r="K782" s="420"/>
      <c r="L782" s="420"/>
      <c r="M782" s="420"/>
      <c r="N782" s="420"/>
      <c r="O782" s="420"/>
    </row>
    <row r="783" spans="1:15">
      <c r="A783" s="420"/>
      <c r="B783" s="420"/>
      <c r="C783" s="420"/>
      <c r="D783" s="420"/>
      <c r="E783" s="420"/>
      <c r="F783" s="420"/>
      <c r="G783" s="420"/>
      <c r="H783" s="420"/>
      <c r="I783" s="420"/>
      <c r="J783" s="420"/>
      <c r="K783" s="420"/>
      <c r="L783" s="420"/>
      <c r="M783" s="420"/>
      <c r="N783" s="420"/>
      <c r="O783" s="420"/>
    </row>
    <row r="784" spans="1:15">
      <c r="A784" s="420"/>
      <c r="B784" s="420"/>
      <c r="C784" s="420"/>
      <c r="D784" s="420"/>
      <c r="E784" s="420"/>
      <c r="F784" s="420"/>
      <c r="G784" s="420"/>
      <c r="H784" s="420"/>
      <c r="I784" s="420"/>
      <c r="J784" s="420"/>
      <c r="K784" s="420"/>
      <c r="L784" s="420"/>
      <c r="M784" s="420"/>
      <c r="N784" s="420"/>
      <c r="O784" s="420"/>
    </row>
    <row r="785" spans="1:15">
      <c r="A785" s="420"/>
      <c r="B785" s="420"/>
      <c r="C785" s="420"/>
      <c r="D785" s="420"/>
      <c r="E785" s="420"/>
      <c r="F785" s="420"/>
      <c r="G785" s="420"/>
      <c r="H785" s="420"/>
      <c r="I785" s="420"/>
      <c r="J785" s="420"/>
      <c r="K785" s="420"/>
      <c r="L785" s="420"/>
      <c r="M785" s="420"/>
      <c r="N785" s="420"/>
      <c r="O785" s="420"/>
    </row>
    <row r="786" spans="1:15">
      <c r="A786" s="120"/>
      <c r="B786" s="120"/>
      <c r="C786" s="120"/>
      <c r="D786" s="120"/>
      <c r="E786" s="120"/>
      <c r="F786" s="120"/>
      <c r="G786" s="120"/>
      <c r="H786" s="120"/>
      <c r="I786" s="120"/>
      <c r="J786" s="120"/>
      <c r="K786" s="120"/>
      <c r="L786" s="120"/>
      <c r="M786" s="120"/>
      <c r="N786" s="120"/>
      <c r="O786" s="120"/>
    </row>
    <row r="787" spans="1:15">
      <c r="A787" s="621"/>
      <c r="B787" s="621"/>
      <c r="C787" s="621"/>
      <c r="D787" s="621"/>
      <c r="E787" s="621"/>
      <c r="F787" s="621"/>
      <c r="G787" s="621"/>
      <c r="H787" s="621"/>
      <c r="I787" s="621"/>
      <c r="J787" s="621"/>
      <c r="K787" s="621"/>
      <c r="L787" s="621"/>
      <c r="M787" s="621"/>
      <c r="N787" s="621"/>
      <c r="O787" s="621"/>
    </row>
    <row r="789" spans="1:15" ht="13.5" customHeight="1"/>
    <row r="866" spans="1:15" ht="19.95" customHeight="1"/>
    <row r="867" spans="1:15" ht="19.95" customHeight="1"/>
    <row r="868" spans="1:15" s="119" customFormat="1" ht="15" customHeight="1">
      <c r="A868" s="1"/>
      <c r="B868" s="1"/>
      <c r="C868" s="1"/>
      <c r="D868" s="1"/>
      <c r="E868" s="1"/>
      <c r="F868" s="1"/>
      <c r="G868" s="1"/>
      <c r="H868" s="1"/>
      <c r="I868" s="1"/>
      <c r="J868" s="1"/>
      <c r="K868" s="1"/>
      <c r="L868" s="1"/>
      <c r="M868" s="1"/>
      <c r="N868" s="1"/>
      <c r="O868" s="1"/>
    </row>
    <row r="880" spans="1:15" s="119" customFormat="1" ht="15" customHeight="1">
      <c r="A880" s="1"/>
      <c r="B880" s="1"/>
      <c r="C880" s="1"/>
      <c r="D880" s="1"/>
      <c r="E880" s="1"/>
      <c r="F880" s="1"/>
      <c r="G880" s="1"/>
      <c r="H880" s="1"/>
      <c r="I880" s="1"/>
      <c r="J880" s="1"/>
      <c r="K880" s="1"/>
      <c r="L880" s="1"/>
      <c r="M880" s="1"/>
      <c r="N880" s="1"/>
      <c r="O880" s="1"/>
    </row>
  </sheetData>
  <mergeCells count="586">
    <mergeCell ref="A206:O206"/>
    <mergeCell ref="A230:O230"/>
    <mergeCell ref="A254:O254"/>
    <mergeCell ref="A354:O354"/>
    <mergeCell ref="A380:O380"/>
    <mergeCell ref="A405:O405"/>
    <mergeCell ref="A406:O406"/>
    <mergeCell ref="A407:O407"/>
    <mergeCell ref="A402:O402"/>
    <mergeCell ref="A253:O253"/>
    <mergeCell ref="E244:E245"/>
    <mergeCell ref="F244:F245"/>
    <mergeCell ref="G244:G245"/>
    <mergeCell ref="H244:H245"/>
    <mergeCell ref="I244:I245"/>
    <mergeCell ref="J244:L244"/>
    <mergeCell ref="M244:O244"/>
    <mergeCell ref="A247:O247"/>
    <mergeCell ref="A250:O250"/>
    <mergeCell ref="A373:O373"/>
    <mergeCell ref="A374:O374"/>
    <mergeCell ref="A376:O376"/>
    <mergeCell ref="A377:O377"/>
    <mergeCell ref="A379:O379"/>
    <mergeCell ref="A328:O328"/>
    <mergeCell ref="A370:A371"/>
    <mergeCell ref="B370:B371"/>
    <mergeCell ref="C370:C371"/>
    <mergeCell ref="D370:D371"/>
    <mergeCell ref="E370:E371"/>
    <mergeCell ref="F370:F371"/>
    <mergeCell ref="A600:O600"/>
    <mergeCell ref="A602:O602"/>
    <mergeCell ref="F596:F597"/>
    <mergeCell ref="G596:G597"/>
    <mergeCell ref="H596:H597"/>
    <mergeCell ref="I596:I597"/>
    <mergeCell ref="J596:L596"/>
    <mergeCell ref="M596:O596"/>
    <mergeCell ref="A599:O599"/>
    <mergeCell ref="A573:O573"/>
    <mergeCell ref="A575:O575"/>
    <mergeCell ref="A576:O576"/>
    <mergeCell ref="A577:O577"/>
    <mergeCell ref="A555:O555"/>
    <mergeCell ref="A556:O556"/>
    <mergeCell ref="A569:A570"/>
    <mergeCell ref="B569:B570"/>
    <mergeCell ref="A603:O603"/>
    <mergeCell ref="A604:O604"/>
    <mergeCell ref="B605:G605"/>
    <mergeCell ref="H605:M605"/>
    <mergeCell ref="A606:O606"/>
    <mergeCell ref="A607:O607"/>
    <mergeCell ref="A220:A221"/>
    <mergeCell ref="B220:B221"/>
    <mergeCell ref="C220:C221"/>
    <mergeCell ref="D220:D221"/>
    <mergeCell ref="E220:E221"/>
    <mergeCell ref="F220:F221"/>
    <mergeCell ref="G220:G221"/>
    <mergeCell ref="H220:H221"/>
    <mergeCell ref="I220:I221"/>
    <mergeCell ref="J220:L220"/>
    <mergeCell ref="M220:O220"/>
    <mergeCell ref="A223:O223"/>
    <mergeCell ref="A224:O224"/>
    <mergeCell ref="A226:O226"/>
    <mergeCell ref="A227:O227"/>
    <mergeCell ref="B228:G228"/>
    <mergeCell ref="D596:D597"/>
    <mergeCell ref="E596:E597"/>
    <mergeCell ref="A772:O772"/>
    <mergeCell ref="A773:O773"/>
    <mergeCell ref="A787:O787"/>
    <mergeCell ref="A764:O764"/>
    <mergeCell ref="A765:O765"/>
    <mergeCell ref="A767:O767"/>
    <mergeCell ref="A768:O768"/>
    <mergeCell ref="B771:G771"/>
    <mergeCell ref="H771:M771"/>
    <mergeCell ref="A745:O745"/>
    <mergeCell ref="A746:O746"/>
    <mergeCell ref="A759:O759"/>
    <mergeCell ref="A761:A762"/>
    <mergeCell ref="B761:B762"/>
    <mergeCell ref="C761:C762"/>
    <mergeCell ref="D761:D762"/>
    <mergeCell ref="E761:E762"/>
    <mergeCell ref="F761:F762"/>
    <mergeCell ref="G761:G762"/>
    <mergeCell ref="H761:H762"/>
    <mergeCell ref="I761:I762"/>
    <mergeCell ref="J761:L761"/>
    <mergeCell ref="M761:O761"/>
    <mergeCell ref="A60:O60"/>
    <mergeCell ref="A61:O61"/>
    <mergeCell ref="A737:O737"/>
    <mergeCell ref="A738:O738"/>
    <mergeCell ref="A740:O740"/>
    <mergeCell ref="A741:O741"/>
    <mergeCell ref="B744:G744"/>
    <mergeCell ref="H744:M744"/>
    <mergeCell ref="A84:O84"/>
    <mergeCell ref="A85:O85"/>
    <mergeCell ref="A734:A735"/>
    <mergeCell ref="B734:B735"/>
    <mergeCell ref="C734:C735"/>
    <mergeCell ref="D734:D735"/>
    <mergeCell ref="E734:E735"/>
    <mergeCell ref="F734:F735"/>
    <mergeCell ref="G734:G735"/>
    <mergeCell ref="H734:H735"/>
    <mergeCell ref="I734:I735"/>
    <mergeCell ref="J734:L734"/>
    <mergeCell ref="M734:O734"/>
    <mergeCell ref="A639:O639"/>
    <mergeCell ref="A640:O640"/>
    <mergeCell ref="A661:O661"/>
    <mergeCell ref="E29:E30"/>
    <mergeCell ref="F29:F30"/>
    <mergeCell ref="G29:G30"/>
    <mergeCell ref="H29:H30"/>
    <mergeCell ref="I29:I30"/>
    <mergeCell ref="A78:O78"/>
    <mergeCell ref="A80:O80"/>
    <mergeCell ref="A81:O81"/>
    <mergeCell ref="A82:O82"/>
    <mergeCell ref="A38:O38"/>
    <mergeCell ref="A74:A75"/>
    <mergeCell ref="B74:B75"/>
    <mergeCell ref="C74:C75"/>
    <mergeCell ref="D74:D75"/>
    <mergeCell ref="E74:E75"/>
    <mergeCell ref="F74:F75"/>
    <mergeCell ref="G74:G75"/>
    <mergeCell ref="H74:H75"/>
    <mergeCell ref="I74:I75"/>
    <mergeCell ref="J74:L74"/>
    <mergeCell ref="M74:O74"/>
    <mergeCell ref="A56:O56"/>
    <mergeCell ref="A57:O57"/>
    <mergeCell ref="A59:O59"/>
    <mergeCell ref="A631:O631"/>
    <mergeCell ref="A632:O632"/>
    <mergeCell ref="A634:O634"/>
    <mergeCell ref="A635:O635"/>
    <mergeCell ref="B638:G638"/>
    <mergeCell ref="H638:M638"/>
    <mergeCell ref="B578:G578"/>
    <mergeCell ref="H578:M578"/>
    <mergeCell ref="A579:O579"/>
    <mergeCell ref="A580:O580"/>
    <mergeCell ref="A628:A629"/>
    <mergeCell ref="B628:B629"/>
    <mergeCell ref="C628:C629"/>
    <mergeCell ref="D628:D629"/>
    <mergeCell ref="E628:E629"/>
    <mergeCell ref="F628:F629"/>
    <mergeCell ref="G628:G629"/>
    <mergeCell ref="H628:H629"/>
    <mergeCell ref="I628:I629"/>
    <mergeCell ref="J628:L628"/>
    <mergeCell ref="M628:O628"/>
    <mergeCell ref="A596:A597"/>
    <mergeCell ref="B596:B597"/>
    <mergeCell ref="C596:C597"/>
    <mergeCell ref="C569:C570"/>
    <mergeCell ref="D569:D570"/>
    <mergeCell ref="E569:E570"/>
    <mergeCell ref="F569:F570"/>
    <mergeCell ref="G569:G570"/>
    <mergeCell ref="H569:H570"/>
    <mergeCell ref="I569:I570"/>
    <mergeCell ref="J569:L569"/>
    <mergeCell ref="M569:O569"/>
    <mergeCell ref="A572:O572"/>
    <mergeCell ref="A539:O539"/>
    <mergeCell ref="A540:O540"/>
    <mergeCell ref="A542:O542"/>
    <mergeCell ref="E552:H552"/>
    <mergeCell ref="B554:G554"/>
    <mergeCell ref="H554:M554"/>
    <mergeCell ref="A492:O492"/>
    <mergeCell ref="A493:O493"/>
    <mergeCell ref="A536:A537"/>
    <mergeCell ref="B536:B537"/>
    <mergeCell ref="C536:C537"/>
    <mergeCell ref="D536:D537"/>
    <mergeCell ref="E536:E537"/>
    <mergeCell ref="F536:F537"/>
    <mergeCell ref="G536:G537"/>
    <mergeCell ref="H536:H537"/>
    <mergeCell ref="I536:I537"/>
    <mergeCell ref="J536:L536"/>
    <mergeCell ref="M536:O536"/>
    <mergeCell ref="A500:A501"/>
    <mergeCell ref="B500:B501"/>
    <mergeCell ref="C500:C501"/>
    <mergeCell ref="D500:D501"/>
    <mergeCell ref="E500:E501"/>
    <mergeCell ref="A476:O476"/>
    <mergeCell ref="A477:O477"/>
    <mergeCell ref="A479:O479"/>
    <mergeCell ref="E489:H489"/>
    <mergeCell ref="D491:G491"/>
    <mergeCell ref="A468:O468"/>
    <mergeCell ref="A469:O469"/>
    <mergeCell ref="A473:A474"/>
    <mergeCell ref="B473:B474"/>
    <mergeCell ref="C473:C474"/>
    <mergeCell ref="D473:D474"/>
    <mergeCell ref="E473:E474"/>
    <mergeCell ref="F473:F474"/>
    <mergeCell ref="G473:G474"/>
    <mergeCell ref="H473:H474"/>
    <mergeCell ref="I473:I474"/>
    <mergeCell ref="J473:L473"/>
    <mergeCell ref="M473:O473"/>
    <mergeCell ref="D466:G466"/>
    <mergeCell ref="I466:K466"/>
    <mergeCell ref="C461:H461"/>
    <mergeCell ref="I461:K461"/>
    <mergeCell ref="C462:H462"/>
    <mergeCell ref="I462:K462"/>
    <mergeCell ref="C463:H463"/>
    <mergeCell ref="I463:K463"/>
    <mergeCell ref="I465:K465"/>
    <mergeCell ref="I460:K460"/>
    <mergeCell ref="C455:H455"/>
    <mergeCell ref="I455:K455"/>
    <mergeCell ref="C456:H456"/>
    <mergeCell ref="I456:K456"/>
    <mergeCell ref="C457:H457"/>
    <mergeCell ref="I457:K457"/>
    <mergeCell ref="C464:H464"/>
    <mergeCell ref="I464:K464"/>
    <mergeCell ref="I419:I420"/>
    <mergeCell ref="J419:L419"/>
    <mergeCell ref="M419:O419"/>
    <mergeCell ref="A422:O422"/>
    <mergeCell ref="A423:O423"/>
    <mergeCell ref="A425:O425"/>
    <mergeCell ref="A444:A445"/>
    <mergeCell ref="B444:B445"/>
    <mergeCell ref="C444:C445"/>
    <mergeCell ref="D444:D445"/>
    <mergeCell ref="E444:E445"/>
    <mergeCell ref="A348:O348"/>
    <mergeCell ref="A349:O349"/>
    <mergeCell ref="A351:O351"/>
    <mergeCell ref="A353:O353"/>
    <mergeCell ref="A404:O404"/>
    <mergeCell ref="M395:O395"/>
    <mergeCell ref="A398:O398"/>
    <mergeCell ref="A399:O399"/>
    <mergeCell ref="A401:O401"/>
    <mergeCell ref="A403:O403"/>
    <mergeCell ref="F395:F396"/>
    <mergeCell ref="G395:G396"/>
    <mergeCell ref="H395:H396"/>
    <mergeCell ref="I395:I396"/>
    <mergeCell ref="J395:L395"/>
    <mergeCell ref="A395:A396"/>
    <mergeCell ref="B395:B396"/>
    <mergeCell ref="C395:C396"/>
    <mergeCell ref="D395:D396"/>
    <mergeCell ref="E395:E396"/>
    <mergeCell ref="A322:O322"/>
    <mergeCell ref="A323:O323"/>
    <mergeCell ref="A325:O325"/>
    <mergeCell ref="A326:O326"/>
    <mergeCell ref="F319:F320"/>
    <mergeCell ref="G319:G320"/>
    <mergeCell ref="H319:H320"/>
    <mergeCell ref="I319:I320"/>
    <mergeCell ref="J319:L319"/>
    <mergeCell ref="A319:A320"/>
    <mergeCell ref="B319:B320"/>
    <mergeCell ref="C319:C320"/>
    <mergeCell ref="D319:D320"/>
    <mergeCell ref="E319:E320"/>
    <mergeCell ref="A248:O248"/>
    <mergeCell ref="A251:O251"/>
    <mergeCell ref="A252:O252"/>
    <mergeCell ref="H228:M228"/>
    <mergeCell ref="A229:O229"/>
    <mergeCell ref="A244:A245"/>
    <mergeCell ref="B244:B245"/>
    <mergeCell ref="C244:C245"/>
    <mergeCell ref="D244:D245"/>
    <mergeCell ref="A200:O200"/>
    <mergeCell ref="A201:O201"/>
    <mergeCell ref="A203:O203"/>
    <mergeCell ref="A204:O204"/>
    <mergeCell ref="B205:G205"/>
    <mergeCell ref="H205:M205"/>
    <mergeCell ref="A173:O173"/>
    <mergeCell ref="A174:O174"/>
    <mergeCell ref="A176:O176"/>
    <mergeCell ref="A178:O178"/>
    <mergeCell ref="A197:A198"/>
    <mergeCell ref="B197:B198"/>
    <mergeCell ref="C197:C198"/>
    <mergeCell ref="D197:D198"/>
    <mergeCell ref="E197:E198"/>
    <mergeCell ref="F197:F198"/>
    <mergeCell ref="G197:G198"/>
    <mergeCell ref="H197:H198"/>
    <mergeCell ref="I197:I198"/>
    <mergeCell ref="J197:L197"/>
    <mergeCell ref="M197:O197"/>
    <mergeCell ref="A152:O152"/>
    <mergeCell ref="A153:O153"/>
    <mergeCell ref="A170:A171"/>
    <mergeCell ref="B170:B171"/>
    <mergeCell ref="C170:C171"/>
    <mergeCell ref="D170:D171"/>
    <mergeCell ref="E170:E171"/>
    <mergeCell ref="F170:F171"/>
    <mergeCell ref="G170:G171"/>
    <mergeCell ref="H170:H171"/>
    <mergeCell ref="I170:I171"/>
    <mergeCell ref="J170:L170"/>
    <mergeCell ref="M170:O170"/>
    <mergeCell ref="A146:O146"/>
    <mergeCell ref="A147:O147"/>
    <mergeCell ref="A149:O149"/>
    <mergeCell ref="B150:F150"/>
    <mergeCell ref="B151:G151"/>
    <mergeCell ref="H151:M151"/>
    <mergeCell ref="B62:G62"/>
    <mergeCell ref="H62:M62"/>
    <mergeCell ref="A63:O63"/>
    <mergeCell ref="A64:O64"/>
    <mergeCell ref="A143:A144"/>
    <mergeCell ref="B143:B144"/>
    <mergeCell ref="C143:C144"/>
    <mergeCell ref="D143:D144"/>
    <mergeCell ref="E143:E144"/>
    <mergeCell ref="F143:F144"/>
    <mergeCell ref="G143:G144"/>
    <mergeCell ref="H143:H144"/>
    <mergeCell ref="I143:I144"/>
    <mergeCell ref="J143:L143"/>
    <mergeCell ref="M143:O143"/>
    <mergeCell ref="A77:O77"/>
    <mergeCell ref="B83:G83"/>
    <mergeCell ref="H83:M83"/>
    <mergeCell ref="A14:O14"/>
    <mergeCell ref="A53:A54"/>
    <mergeCell ref="B53:B54"/>
    <mergeCell ref="C53:C54"/>
    <mergeCell ref="D53:D54"/>
    <mergeCell ref="E53:E54"/>
    <mergeCell ref="F53:F54"/>
    <mergeCell ref="G53:G54"/>
    <mergeCell ref="H53:H54"/>
    <mergeCell ref="I53:I54"/>
    <mergeCell ref="J53:L53"/>
    <mergeCell ref="M53:O53"/>
    <mergeCell ref="A35:O35"/>
    <mergeCell ref="B36:G36"/>
    <mergeCell ref="H36:M36"/>
    <mergeCell ref="A37:O37"/>
    <mergeCell ref="J29:L29"/>
    <mergeCell ref="M29:O29"/>
    <mergeCell ref="A32:O32"/>
    <mergeCell ref="A33:O33"/>
    <mergeCell ref="A29:A30"/>
    <mergeCell ref="B29:B30"/>
    <mergeCell ref="C29:C30"/>
    <mergeCell ref="D29:D30"/>
    <mergeCell ref="A9:O9"/>
    <mergeCell ref="A11:O11"/>
    <mergeCell ref="B12:G12"/>
    <mergeCell ref="H12:M12"/>
    <mergeCell ref="A13:O13"/>
    <mergeCell ref="H5:H6"/>
    <mergeCell ref="I5:I6"/>
    <mergeCell ref="J5:L5"/>
    <mergeCell ref="M5:O5"/>
    <mergeCell ref="A8:O8"/>
    <mergeCell ref="C5:C6"/>
    <mergeCell ref="D5:D6"/>
    <mergeCell ref="E5:E6"/>
    <mergeCell ref="F5:F6"/>
    <mergeCell ref="G5:G6"/>
    <mergeCell ref="A3:O3"/>
    <mergeCell ref="A1:O1"/>
    <mergeCell ref="A4:O4"/>
    <mergeCell ref="A5:A6"/>
    <mergeCell ref="B5:B6"/>
    <mergeCell ref="A662:A663"/>
    <mergeCell ref="B662:B663"/>
    <mergeCell ref="C662:C663"/>
    <mergeCell ref="D662:D663"/>
    <mergeCell ref="E662:E663"/>
    <mergeCell ref="F662:F663"/>
    <mergeCell ref="G662:G663"/>
    <mergeCell ref="H662:H663"/>
    <mergeCell ref="I662:I663"/>
    <mergeCell ref="J662:L662"/>
    <mergeCell ref="M662:O662"/>
    <mergeCell ref="A419:A420"/>
    <mergeCell ref="B419:B420"/>
    <mergeCell ref="C419:C420"/>
    <mergeCell ref="D419:D420"/>
    <mergeCell ref="E419:E420"/>
    <mergeCell ref="F419:F420"/>
    <mergeCell ref="G419:G420"/>
    <mergeCell ref="H419:H420"/>
    <mergeCell ref="A668:O668"/>
    <mergeCell ref="A669:O669"/>
    <mergeCell ref="B681:G681"/>
    <mergeCell ref="H681:M681"/>
    <mergeCell ref="A682:O682"/>
    <mergeCell ref="A683:O683"/>
    <mergeCell ref="A696:O696"/>
    <mergeCell ref="B671:G671"/>
    <mergeCell ref="B672:H672"/>
    <mergeCell ref="B673:H673"/>
    <mergeCell ref="B674:H674"/>
    <mergeCell ref="B675:H675"/>
    <mergeCell ref="B676:H676"/>
    <mergeCell ref="K671:L671"/>
    <mergeCell ref="K672:L672"/>
    <mergeCell ref="K673:L673"/>
    <mergeCell ref="K674:L674"/>
    <mergeCell ref="K675:L675"/>
    <mergeCell ref="K676:L676"/>
    <mergeCell ref="K678:L678"/>
    <mergeCell ref="A665:O665"/>
    <mergeCell ref="A666:O666"/>
    <mergeCell ref="C452:H452"/>
    <mergeCell ref="I452:K452"/>
    <mergeCell ref="C453:H453"/>
    <mergeCell ref="I453:K453"/>
    <mergeCell ref="C454:H454"/>
    <mergeCell ref="I454:K454"/>
    <mergeCell ref="M444:O444"/>
    <mergeCell ref="A447:O447"/>
    <mergeCell ref="A448:O448"/>
    <mergeCell ref="A450:O450"/>
    <mergeCell ref="I451:K451"/>
    <mergeCell ref="F444:F445"/>
    <mergeCell ref="G444:G445"/>
    <mergeCell ref="H444:H445"/>
    <mergeCell ref="I444:I445"/>
    <mergeCell ref="C465:H465"/>
    <mergeCell ref="J444:L444"/>
    <mergeCell ref="C458:H458"/>
    <mergeCell ref="I458:K458"/>
    <mergeCell ref="C459:H459"/>
    <mergeCell ref="I459:K459"/>
    <mergeCell ref="C460:H460"/>
    <mergeCell ref="M697:O697"/>
    <mergeCell ref="A700:O700"/>
    <mergeCell ref="A701:O701"/>
    <mergeCell ref="A703:O703"/>
    <mergeCell ref="A704:O704"/>
    <mergeCell ref="B706:G706"/>
    <mergeCell ref="H706:M706"/>
    <mergeCell ref="A707:O707"/>
    <mergeCell ref="A697:A698"/>
    <mergeCell ref="B697:B698"/>
    <mergeCell ref="C697:C698"/>
    <mergeCell ref="D697:D698"/>
    <mergeCell ref="E697:E698"/>
    <mergeCell ref="F697:F698"/>
    <mergeCell ref="G697:G698"/>
    <mergeCell ref="H697:H698"/>
    <mergeCell ref="I697:I698"/>
    <mergeCell ref="A708:O708"/>
    <mergeCell ref="A732:O732"/>
    <mergeCell ref="A97:A98"/>
    <mergeCell ref="B97:B98"/>
    <mergeCell ref="C97:C98"/>
    <mergeCell ref="D97:D98"/>
    <mergeCell ref="E97:E98"/>
    <mergeCell ref="F97:F98"/>
    <mergeCell ref="G97:G98"/>
    <mergeCell ref="H97:H98"/>
    <mergeCell ref="I97:I98"/>
    <mergeCell ref="J97:L97"/>
    <mergeCell ref="M97:O97"/>
    <mergeCell ref="A100:O100"/>
    <mergeCell ref="A101:O101"/>
    <mergeCell ref="A103:O103"/>
    <mergeCell ref="A104:O104"/>
    <mergeCell ref="B105:G105"/>
    <mergeCell ref="H105:M105"/>
    <mergeCell ref="A106:O106"/>
    <mergeCell ref="A107:O107"/>
    <mergeCell ref="A115:A116"/>
    <mergeCell ref="B115:B116"/>
    <mergeCell ref="J697:L697"/>
    <mergeCell ref="A118:O118"/>
    <mergeCell ref="A119:O119"/>
    <mergeCell ref="A121:O121"/>
    <mergeCell ref="A122:O122"/>
    <mergeCell ref="B123:G123"/>
    <mergeCell ref="H123:M123"/>
    <mergeCell ref="A124:O124"/>
    <mergeCell ref="A125:O125"/>
    <mergeCell ref="C115:C116"/>
    <mergeCell ref="D115:D116"/>
    <mergeCell ref="E115:E116"/>
    <mergeCell ref="F115:F116"/>
    <mergeCell ref="G115:G116"/>
    <mergeCell ref="H115:H116"/>
    <mergeCell ref="I115:I116"/>
    <mergeCell ref="J115:L115"/>
    <mergeCell ref="M115:O115"/>
    <mergeCell ref="A510:O510"/>
    <mergeCell ref="A507:O507"/>
    <mergeCell ref="A267:A268"/>
    <mergeCell ref="B267:B268"/>
    <mergeCell ref="C267:C268"/>
    <mergeCell ref="D267:D268"/>
    <mergeCell ref="E267:E268"/>
    <mergeCell ref="F267:F268"/>
    <mergeCell ref="G267:G268"/>
    <mergeCell ref="H267:H268"/>
    <mergeCell ref="I267:I268"/>
    <mergeCell ref="J267:L267"/>
    <mergeCell ref="M267:O267"/>
    <mergeCell ref="A270:O270"/>
    <mergeCell ref="A271:O271"/>
    <mergeCell ref="A273:O273"/>
    <mergeCell ref="A274:O274"/>
    <mergeCell ref="A276:O276"/>
    <mergeCell ref="A272:O272"/>
    <mergeCell ref="A277:O277"/>
    <mergeCell ref="A291:A292"/>
    <mergeCell ref="F500:F501"/>
    <mergeCell ref="G500:G501"/>
    <mergeCell ref="H500:H501"/>
    <mergeCell ref="F291:F292"/>
    <mergeCell ref="G291:G292"/>
    <mergeCell ref="H291:H292"/>
    <mergeCell ref="I291:I292"/>
    <mergeCell ref="J291:L291"/>
    <mergeCell ref="A509:O509"/>
    <mergeCell ref="I500:I501"/>
    <mergeCell ref="J500:L500"/>
    <mergeCell ref="M500:O500"/>
    <mergeCell ref="A503:O503"/>
    <mergeCell ref="A504:O504"/>
    <mergeCell ref="A506:O506"/>
    <mergeCell ref="A426:O426"/>
    <mergeCell ref="B427:G427"/>
    <mergeCell ref="H427:M427"/>
    <mergeCell ref="A428:O428"/>
    <mergeCell ref="A429:O429"/>
    <mergeCell ref="G370:G371"/>
    <mergeCell ref="H370:H371"/>
    <mergeCell ref="I370:I371"/>
    <mergeCell ref="J370:L370"/>
    <mergeCell ref="M370:O370"/>
    <mergeCell ref="H467:M467"/>
    <mergeCell ref="M319:O319"/>
    <mergeCell ref="B467:G467"/>
    <mergeCell ref="M291:O291"/>
    <mergeCell ref="A294:O294"/>
    <mergeCell ref="A295:O295"/>
    <mergeCell ref="A296:O296"/>
    <mergeCell ref="A297:O297"/>
    <mergeCell ref="A298:O298"/>
    <mergeCell ref="A300:O300"/>
    <mergeCell ref="A301:O301"/>
    <mergeCell ref="A345:A346"/>
    <mergeCell ref="B345:B346"/>
    <mergeCell ref="C345:C346"/>
    <mergeCell ref="D345:D346"/>
    <mergeCell ref="E345:E346"/>
    <mergeCell ref="F345:F346"/>
    <mergeCell ref="G345:G346"/>
    <mergeCell ref="H345:H346"/>
    <mergeCell ref="I345:I346"/>
    <mergeCell ref="J345:L345"/>
    <mergeCell ref="M345:O345"/>
    <mergeCell ref="B291:B292"/>
    <mergeCell ref="C291:C292"/>
    <mergeCell ref="D291:D292"/>
    <mergeCell ref="E291:E292"/>
  </mergeCells>
  <printOptions horizontalCentered="1"/>
  <pageMargins left="0.39370078740157483" right="0.39370078740157483" top="1.3779527559055118" bottom="0.39370078740157483" header="0.19685039370078741" footer="0.19685039370078741"/>
  <pageSetup scale="70" orientation="landscape" r:id="rId1"/>
  <headerFooter alignWithMargins="0">
    <oddHeader>&amp;C&amp;G</oddHeader>
    <oddFooter>&amp;C&amp;G</oddFooter>
  </headerFooter>
  <rowBreaks count="13" manualBreakCount="13">
    <brk id="27" max="16383" man="1"/>
    <brk id="51" max="16383" man="1"/>
    <brk id="72" max="16383" man="1"/>
    <brk id="96" max="14" man="1"/>
    <brk id="114" max="16383" man="1"/>
    <brk id="142" max="16383" man="1"/>
    <brk id="169" max="16383" man="1"/>
    <brk id="218" max="16383" man="1"/>
    <brk id="265" max="16383" man="1"/>
    <brk id="418" max="14" man="1"/>
    <brk id="442" max="16383" man="1"/>
    <brk id="496" max="16383" man="1"/>
    <brk id="56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2"/>
  <sheetViews>
    <sheetView showGridLines="0" view="pageBreakPreview" zoomScale="60" zoomScaleNormal="90" workbookViewId="0">
      <selection activeCell="D47" sqref="D47"/>
    </sheetView>
  </sheetViews>
  <sheetFormatPr baseColWidth="10" defaultColWidth="11.44140625" defaultRowHeight="13.8"/>
  <cols>
    <col min="1" max="1" width="19.109375" style="1" customWidth="1"/>
    <col min="2" max="7" width="25.6640625" style="1" customWidth="1"/>
    <col min="8" max="16384" width="11.44140625" style="1"/>
  </cols>
  <sheetData>
    <row r="1" spans="1:7" ht="35.1" customHeight="1">
      <c r="A1" s="496" t="s">
        <v>85</v>
      </c>
      <c r="B1" s="497"/>
      <c r="C1" s="497"/>
      <c r="D1" s="497"/>
      <c r="E1" s="497"/>
      <c r="F1" s="497"/>
      <c r="G1" s="498"/>
    </row>
    <row r="2" spans="1:7" ht="6.75" customHeight="1"/>
    <row r="3" spans="1:7" ht="17.25" customHeight="1">
      <c r="A3" s="499" t="s">
        <v>167</v>
      </c>
      <c r="B3" s="500"/>
      <c r="C3" s="500"/>
      <c r="D3" s="500"/>
      <c r="E3" s="500"/>
      <c r="F3" s="500"/>
      <c r="G3" s="501"/>
    </row>
    <row r="4" spans="1:7" ht="17.25" customHeight="1">
      <c r="A4" s="499" t="s">
        <v>170</v>
      </c>
      <c r="B4" s="500"/>
      <c r="C4" s="500"/>
      <c r="D4" s="500"/>
      <c r="E4" s="500"/>
      <c r="F4" s="500"/>
      <c r="G4" s="501"/>
    </row>
    <row r="5" spans="1:7" ht="25.5" customHeight="1">
      <c r="A5" s="494" t="s">
        <v>13</v>
      </c>
      <c r="B5" s="506" t="s">
        <v>106</v>
      </c>
      <c r="C5" s="507"/>
      <c r="D5" s="507"/>
      <c r="E5" s="508"/>
      <c r="F5" s="506" t="s">
        <v>97</v>
      </c>
      <c r="G5" s="508"/>
    </row>
    <row r="6" spans="1:7" ht="25.5" customHeight="1">
      <c r="A6" s="527"/>
      <c r="B6" s="100" t="s">
        <v>141</v>
      </c>
      <c r="C6" s="100" t="s">
        <v>43</v>
      </c>
      <c r="D6" s="100" t="s">
        <v>44</v>
      </c>
      <c r="E6" s="100" t="s">
        <v>112</v>
      </c>
      <c r="F6" s="101" t="s">
        <v>113</v>
      </c>
      <c r="G6" s="101" t="s">
        <v>114</v>
      </c>
    </row>
    <row r="7" spans="1:7" s="30" customFormat="1" ht="12.75" customHeight="1">
      <c r="A7" s="326"/>
      <c r="B7" s="326"/>
      <c r="C7" s="326"/>
      <c r="D7" s="326"/>
      <c r="E7" s="326"/>
      <c r="F7" s="326"/>
      <c r="G7" s="326"/>
    </row>
    <row r="8" spans="1:7" s="316" customFormat="1" ht="35.4" customHeight="1">
      <c r="A8" s="312" t="s">
        <v>107</v>
      </c>
      <c r="B8" s="313">
        <v>190110158.48000002</v>
      </c>
      <c r="C8" s="313">
        <v>190110158.48000002</v>
      </c>
      <c r="D8" s="313">
        <v>190110158.48000002</v>
      </c>
      <c r="E8" s="313">
        <v>190110158.48000002</v>
      </c>
      <c r="F8" s="313"/>
      <c r="G8" s="313"/>
    </row>
    <row r="9" spans="1:7" s="30" customFormat="1" ht="22.2" customHeight="1">
      <c r="A9" s="97">
        <v>1000</v>
      </c>
      <c r="B9" s="322">
        <v>79891706.610000029</v>
      </c>
      <c r="C9" s="322">
        <v>79891706.610000029</v>
      </c>
      <c r="D9" s="322">
        <v>79891706.610000029</v>
      </c>
      <c r="E9" s="322">
        <v>79891706.610000029</v>
      </c>
      <c r="F9" s="322">
        <v>0</v>
      </c>
      <c r="G9" s="322">
        <v>0</v>
      </c>
    </row>
    <row r="10" spans="1:7" s="30" customFormat="1" ht="22.2" customHeight="1">
      <c r="A10" s="97"/>
      <c r="B10" s="323"/>
      <c r="C10" s="323"/>
      <c r="D10" s="323"/>
      <c r="E10" s="323"/>
      <c r="F10" s="324"/>
      <c r="G10" s="323"/>
    </row>
    <row r="11" spans="1:7" s="30" customFormat="1" ht="22.2" customHeight="1">
      <c r="A11" s="308">
        <v>2000</v>
      </c>
      <c r="B11" s="322">
        <v>26330632.720000003</v>
      </c>
      <c r="C11" s="322">
        <v>26330632.720000003</v>
      </c>
      <c r="D11" s="322">
        <v>26330632.720000003</v>
      </c>
      <c r="E11" s="322">
        <v>26330632.720000003</v>
      </c>
      <c r="F11" s="322">
        <v>0</v>
      </c>
      <c r="G11" s="322">
        <v>0</v>
      </c>
    </row>
    <row r="12" spans="1:7" s="30" customFormat="1" ht="22.2" customHeight="1">
      <c r="A12" s="98"/>
      <c r="B12" s="323"/>
      <c r="C12" s="323"/>
      <c r="D12" s="323"/>
      <c r="E12" s="323"/>
      <c r="F12" s="323"/>
      <c r="G12" s="323"/>
    </row>
    <row r="13" spans="1:7" s="30" customFormat="1" ht="22.2" customHeight="1">
      <c r="A13" s="97">
        <v>3000</v>
      </c>
      <c r="B13" s="322">
        <v>83887819.150000006</v>
      </c>
      <c r="C13" s="322">
        <v>83887819.150000006</v>
      </c>
      <c r="D13" s="322">
        <v>83887819.150000006</v>
      </c>
      <c r="E13" s="322">
        <v>83887819.150000006</v>
      </c>
      <c r="F13" s="322">
        <v>0</v>
      </c>
      <c r="G13" s="322">
        <v>0</v>
      </c>
    </row>
    <row r="14" spans="1:7" s="15" customFormat="1" ht="31.2" customHeight="1">
      <c r="A14" s="307" t="s">
        <v>110</v>
      </c>
      <c r="B14" s="319">
        <v>220668475.74000001</v>
      </c>
      <c r="C14" s="319">
        <v>220668475.74000001</v>
      </c>
      <c r="D14" s="319">
        <v>220668475.74000001</v>
      </c>
      <c r="E14" s="319">
        <v>220668475.74000001</v>
      </c>
      <c r="F14" s="319"/>
      <c r="G14" s="319"/>
    </row>
    <row r="15" spans="1:7" s="30" customFormat="1" ht="22.2" customHeight="1">
      <c r="A15" s="4">
        <v>1000</v>
      </c>
      <c r="B15" s="325">
        <v>31428558.139999993</v>
      </c>
      <c r="C15" s="325">
        <v>31428558.139999993</v>
      </c>
      <c r="D15" s="325">
        <v>31428558.139999993</v>
      </c>
      <c r="E15" s="325">
        <v>31428558.139999993</v>
      </c>
      <c r="F15" s="325">
        <v>0</v>
      </c>
      <c r="G15" s="325">
        <v>0</v>
      </c>
    </row>
    <row r="16" spans="1:7" s="30" customFormat="1" ht="22.2" customHeight="1">
      <c r="A16" s="4">
        <v>2000</v>
      </c>
      <c r="B16" s="325">
        <v>11696772.74</v>
      </c>
      <c r="C16" s="325">
        <v>11696772.74</v>
      </c>
      <c r="D16" s="325">
        <v>11696772.74</v>
      </c>
      <c r="E16" s="325">
        <v>11696772.74</v>
      </c>
      <c r="F16" s="325">
        <v>0</v>
      </c>
      <c r="G16" s="325">
        <v>0</v>
      </c>
    </row>
    <row r="17" spans="1:7" s="30" customFormat="1" ht="22.2" customHeight="1">
      <c r="A17" s="4">
        <v>3000</v>
      </c>
      <c r="B17" s="325">
        <v>177543144.86000001</v>
      </c>
      <c r="C17" s="325">
        <v>177543144.86000001</v>
      </c>
      <c r="D17" s="325">
        <v>177543144.86000001</v>
      </c>
      <c r="E17" s="325">
        <v>177543144.86000001</v>
      </c>
      <c r="F17" s="325">
        <v>0</v>
      </c>
      <c r="G17" s="325">
        <v>0</v>
      </c>
    </row>
    <row r="18" spans="1:7" s="30" customFormat="1" ht="22.2" customHeight="1">
      <c r="A18" s="97">
        <v>5000</v>
      </c>
      <c r="B18" s="325">
        <v>0</v>
      </c>
      <c r="C18" s="325">
        <v>0</v>
      </c>
      <c r="D18" s="325">
        <v>0</v>
      </c>
      <c r="E18" s="325">
        <v>0</v>
      </c>
      <c r="F18" s="325">
        <v>0</v>
      </c>
      <c r="G18" s="325">
        <v>0</v>
      </c>
    </row>
    <row r="19" spans="1:7" s="15" customFormat="1" ht="30.6" customHeight="1">
      <c r="A19" s="311" t="s">
        <v>620</v>
      </c>
      <c r="B19" s="321">
        <v>410778634.22000003</v>
      </c>
      <c r="C19" s="321">
        <v>410778634.22000003</v>
      </c>
      <c r="D19" s="321">
        <v>410778634.22000003</v>
      </c>
      <c r="E19" s="321">
        <v>410778634.22000003</v>
      </c>
      <c r="F19" s="321"/>
      <c r="G19" s="321"/>
    </row>
    <row r="20" spans="1:7">
      <c r="A20" s="15"/>
    </row>
    <row r="21" spans="1:7">
      <c r="A21" s="5"/>
      <c r="C21" s="7"/>
      <c r="D21" s="7"/>
      <c r="E21" s="7"/>
      <c r="F21" s="6"/>
    </row>
    <row r="22" spans="1:7">
      <c r="A22" s="8"/>
      <c r="C22" s="10"/>
      <c r="D22" s="10"/>
      <c r="E22" s="10"/>
      <c r="F22" s="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rowBreaks count="1" manualBreakCount="1">
    <brk id="46" max="16383" man="1"/>
  </rowBreaks>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8"/>
  <sheetViews>
    <sheetView showGridLines="0" view="pageBreakPreview" topLeftCell="A9" zoomScale="60" zoomScaleNormal="100" workbookViewId="0">
      <selection activeCell="D47" sqref="D47"/>
    </sheetView>
  </sheetViews>
  <sheetFormatPr baseColWidth="10" defaultColWidth="8.6640625" defaultRowHeight="13.8"/>
  <cols>
    <col min="1" max="1" width="18.33203125" style="39" customWidth="1"/>
    <col min="2" max="2" width="15.6640625" style="50" customWidth="1"/>
    <col min="3" max="3" width="13.33203125" style="50" customWidth="1"/>
    <col min="4" max="4" width="49.33203125" style="50" customWidth="1"/>
    <col min="5" max="5" width="13.33203125" style="50" customWidth="1"/>
    <col min="6" max="6" width="18.6640625" style="50" customWidth="1"/>
    <col min="7" max="7" width="16.109375" style="50" customWidth="1"/>
    <col min="8" max="8" width="16.33203125" style="50" customWidth="1"/>
    <col min="9" max="16384" width="8.6640625" style="39"/>
  </cols>
  <sheetData>
    <row r="1" spans="1:9" ht="35.1" customHeight="1">
      <c r="A1" s="676" t="s">
        <v>158</v>
      </c>
      <c r="B1" s="497"/>
      <c r="C1" s="497"/>
      <c r="D1" s="497"/>
      <c r="E1" s="497"/>
      <c r="F1" s="497"/>
      <c r="G1" s="497"/>
      <c r="H1" s="498"/>
    </row>
    <row r="2" spans="1:9" ht="7.5" customHeight="1">
      <c r="A2" s="40"/>
      <c r="B2" s="40"/>
      <c r="C2" s="40"/>
      <c r="D2" s="40"/>
      <c r="E2" s="40"/>
      <c r="F2" s="40"/>
      <c r="G2" s="40"/>
      <c r="H2" s="40"/>
    </row>
    <row r="3" spans="1:9" ht="20.100000000000001" customHeight="1">
      <c r="A3" s="499" t="s">
        <v>167</v>
      </c>
      <c r="B3" s="500"/>
      <c r="C3" s="500"/>
      <c r="D3" s="500"/>
      <c r="E3" s="500"/>
      <c r="F3" s="500"/>
      <c r="G3" s="500"/>
      <c r="H3" s="501"/>
    </row>
    <row r="4" spans="1:9" ht="20.100000000000001" customHeight="1">
      <c r="A4" s="673" t="s">
        <v>171</v>
      </c>
      <c r="B4" s="674"/>
      <c r="C4" s="674"/>
      <c r="D4" s="674"/>
      <c r="E4" s="674"/>
      <c r="F4" s="674"/>
      <c r="G4" s="674"/>
      <c r="H4" s="675"/>
    </row>
    <row r="5" spans="1:9" ht="6" customHeight="1">
      <c r="A5" s="42"/>
      <c r="B5" s="41"/>
      <c r="C5" s="41"/>
      <c r="D5" s="41"/>
      <c r="E5" s="41"/>
      <c r="F5" s="41"/>
      <c r="G5" s="41"/>
      <c r="H5" s="41"/>
    </row>
    <row r="6" spans="1:9" ht="22.95" customHeight="1">
      <c r="A6" s="670" t="s">
        <v>93</v>
      </c>
      <c r="B6" s="671"/>
      <c r="C6" s="671"/>
      <c r="D6" s="671"/>
      <c r="E6" s="671"/>
      <c r="F6" s="671"/>
      <c r="G6" s="671"/>
      <c r="H6" s="672"/>
      <c r="I6" s="43"/>
    </row>
    <row r="7" spans="1:9" ht="22.95" customHeight="1">
      <c r="A7" s="670" t="s">
        <v>52</v>
      </c>
      <c r="B7" s="671"/>
      <c r="C7" s="671"/>
      <c r="D7" s="671"/>
      <c r="E7" s="671"/>
      <c r="F7" s="671"/>
      <c r="G7" s="671"/>
      <c r="H7" s="672"/>
      <c r="I7" s="43"/>
    </row>
    <row r="8" spans="1:9" ht="6.75" customHeight="1">
      <c r="A8" s="44"/>
      <c r="B8" s="44"/>
      <c r="C8" s="44"/>
      <c r="D8" s="44"/>
      <c r="E8" s="44"/>
      <c r="F8" s="44"/>
      <c r="G8" s="44"/>
      <c r="H8" s="44"/>
    </row>
    <row r="9" spans="1:9" ht="69" customHeight="1">
      <c r="A9" s="113" t="s">
        <v>53</v>
      </c>
      <c r="B9" s="114" t="s">
        <v>54</v>
      </c>
      <c r="C9" s="114" t="s">
        <v>55</v>
      </c>
      <c r="D9" s="114" t="s">
        <v>56</v>
      </c>
      <c r="E9" s="114" t="s">
        <v>57</v>
      </c>
      <c r="F9" s="114" t="s">
        <v>58</v>
      </c>
      <c r="G9" s="114" t="s">
        <v>59</v>
      </c>
      <c r="H9" s="114" t="s">
        <v>60</v>
      </c>
      <c r="I9" s="45"/>
    </row>
    <row r="10" spans="1:9" s="47" customFormat="1" ht="81" customHeight="1">
      <c r="A10" s="460" t="s">
        <v>648</v>
      </c>
      <c r="B10" s="458" t="s">
        <v>649</v>
      </c>
      <c r="C10" s="458" t="s">
        <v>650</v>
      </c>
      <c r="D10" s="459" t="s">
        <v>651</v>
      </c>
      <c r="E10" s="458" t="s">
        <v>652</v>
      </c>
      <c r="F10" s="458" t="s">
        <v>652</v>
      </c>
      <c r="G10" s="458" t="s">
        <v>652</v>
      </c>
      <c r="H10" s="458" t="s">
        <v>652</v>
      </c>
      <c r="I10" s="46"/>
    </row>
    <row r="11" spans="1:9" ht="307.95" customHeight="1">
      <c r="A11" s="460" t="s">
        <v>653</v>
      </c>
      <c r="B11" s="458" t="s">
        <v>654</v>
      </c>
      <c r="C11" s="458" t="s">
        <v>650</v>
      </c>
      <c r="D11" s="459" t="s">
        <v>655</v>
      </c>
      <c r="E11" s="458" t="s">
        <v>652</v>
      </c>
      <c r="F11" s="458" t="s">
        <v>652</v>
      </c>
      <c r="G11" s="458" t="s">
        <v>652</v>
      </c>
      <c r="H11" s="458" t="s">
        <v>652</v>
      </c>
      <c r="I11" s="46"/>
    </row>
    <row r="12" spans="1:9" ht="111" customHeight="1">
      <c r="A12" s="460" t="s">
        <v>656</v>
      </c>
      <c r="B12" s="458" t="s">
        <v>657</v>
      </c>
      <c r="C12" s="458" t="s">
        <v>650</v>
      </c>
      <c r="D12" s="459" t="s">
        <v>658</v>
      </c>
      <c r="E12" s="461" t="s">
        <v>659</v>
      </c>
      <c r="F12" s="461" t="s">
        <v>660</v>
      </c>
      <c r="G12" s="462" t="s">
        <v>661</v>
      </c>
      <c r="H12" s="458" t="s">
        <v>662</v>
      </c>
      <c r="I12" s="46"/>
    </row>
    <row r="13" spans="1:9" ht="218.4" customHeight="1">
      <c r="A13" s="460" t="s">
        <v>663</v>
      </c>
      <c r="B13" s="458" t="s">
        <v>664</v>
      </c>
      <c r="C13" s="458" t="s">
        <v>650</v>
      </c>
      <c r="D13" s="459" t="s">
        <v>665</v>
      </c>
      <c r="E13" s="461" t="s">
        <v>652</v>
      </c>
      <c r="F13" s="461" t="s">
        <v>666</v>
      </c>
      <c r="G13" s="462" t="s">
        <v>652</v>
      </c>
      <c r="H13" s="462" t="s">
        <v>652</v>
      </c>
      <c r="I13" s="48"/>
    </row>
    <row r="14" spans="1:9">
      <c r="A14" s="49"/>
    </row>
    <row r="15" spans="1:9">
      <c r="A15" s="5"/>
      <c r="C15" s="7"/>
      <c r="G15" s="6"/>
    </row>
    <row r="16" spans="1:9">
      <c r="A16" s="8"/>
      <c r="C16" s="10"/>
      <c r="G16" s="9"/>
    </row>
    <row r="17" spans="1:9" ht="14.4">
      <c r="A17" s="51"/>
    </row>
    <row r="18" spans="1:9" ht="14.4">
      <c r="A18" s="51"/>
    </row>
    <row r="19" spans="1:9" ht="14.4">
      <c r="A19" s="51"/>
    </row>
    <row r="20" spans="1:9" ht="14.4">
      <c r="A20" s="51"/>
    </row>
    <row r="21" spans="1:9" ht="14.4">
      <c r="A21" s="51"/>
    </row>
    <row r="22" spans="1:9" ht="14.4">
      <c r="A22" s="51"/>
    </row>
    <row r="23" spans="1:9" ht="14.4">
      <c r="A23" s="51"/>
    </row>
    <row r="24" spans="1:9" ht="14.4">
      <c r="A24" s="51"/>
    </row>
    <row r="25" spans="1:9" ht="14.4">
      <c r="A25" s="51"/>
    </row>
    <row r="26" spans="1:9" ht="14.4">
      <c r="A26" s="51"/>
    </row>
    <row r="27" spans="1:9" s="50" customFormat="1" ht="14.4">
      <c r="A27" s="51"/>
      <c r="I27" s="39"/>
    </row>
    <row r="28" spans="1:9" s="50" customFormat="1" ht="14.4">
      <c r="A28" s="51"/>
      <c r="I28" s="39"/>
    </row>
  </sheetData>
  <mergeCells count="5">
    <mergeCell ref="A6:H6"/>
    <mergeCell ref="A7:H7"/>
    <mergeCell ref="A3:H3"/>
    <mergeCell ref="A4:H4"/>
    <mergeCell ref="A1:H1"/>
  </mergeCells>
  <phoneticPr fontId="0" type="noConversion"/>
  <conditionalFormatting sqref="A4:A5">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8" orientation="landscape" r:id="rId1"/>
  <headerFooter scaleWithDoc="0">
    <oddHeader>&amp;C&amp;G</oddHeader>
    <oddFooter>&amp;C&amp;G</oddFooter>
  </headerFooter>
  <rowBreaks count="1" manualBreakCount="1">
    <brk id="11" max="7" man="1"/>
  </rowBreaks>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8"/>
  <sheetViews>
    <sheetView showGridLines="0" view="pageBreakPreview" topLeftCell="A7" zoomScale="60" zoomScaleNormal="100" workbookViewId="0">
      <selection activeCell="D47" sqref="D47"/>
    </sheetView>
  </sheetViews>
  <sheetFormatPr baseColWidth="10" defaultColWidth="8.6640625" defaultRowHeight="13.8"/>
  <cols>
    <col min="1" max="1" width="18.33203125" style="39" customWidth="1"/>
    <col min="2" max="2" width="15.6640625" style="50" customWidth="1"/>
    <col min="3" max="3" width="13.33203125" style="50" customWidth="1"/>
    <col min="4" max="4" width="49.33203125" style="50" customWidth="1"/>
    <col min="5" max="5" width="13.33203125" style="50" customWidth="1"/>
    <col min="6" max="6" width="18.6640625" style="50" customWidth="1"/>
    <col min="7" max="7" width="16.109375" style="50" customWidth="1"/>
    <col min="8" max="8" width="16.33203125" style="50" customWidth="1"/>
    <col min="9" max="16384" width="8.6640625" style="39"/>
  </cols>
  <sheetData>
    <row r="1" spans="1:9" ht="35.1" customHeight="1">
      <c r="A1" s="676" t="s">
        <v>158</v>
      </c>
      <c r="B1" s="497"/>
      <c r="C1" s="497"/>
      <c r="D1" s="497"/>
      <c r="E1" s="497"/>
      <c r="F1" s="497"/>
      <c r="G1" s="497"/>
      <c r="H1" s="498"/>
    </row>
    <row r="2" spans="1:9" ht="7.5" customHeight="1">
      <c r="A2" s="40"/>
      <c r="B2" s="40"/>
      <c r="C2" s="40"/>
      <c r="D2" s="40"/>
      <c r="E2" s="40"/>
      <c r="F2" s="40"/>
      <c r="G2" s="40"/>
      <c r="H2" s="40"/>
    </row>
    <row r="3" spans="1:9" ht="20.100000000000001" customHeight="1">
      <c r="A3" s="499" t="s">
        <v>167</v>
      </c>
      <c r="B3" s="500"/>
      <c r="C3" s="500"/>
      <c r="D3" s="500"/>
      <c r="E3" s="500"/>
      <c r="F3" s="500"/>
      <c r="G3" s="500"/>
      <c r="H3" s="501"/>
    </row>
    <row r="4" spans="1:9" ht="20.100000000000001" customHeight="1">
      <c r="A4" s="673" t="s">
        <v>171</v>
      </c>
      <c r="B4" s="674"/>
      <c r="C4" s="674"/>
      <c r="D4" s="674"/>
      <c r="E4" s="674"/>
      <c r="F4" s="674"/>
      <c r="G4" s="674"/>
      <c r="H4" s="675"/>
    </row>
    <row r="5" spans="1:9" ht="6" customHeight="1">
      <c r="A5" s="42"/>
      <c r="B5" s="41"/>
      <c r="C5" s="41"/>
      <c r="D5" s="41"/>
      <c r="E5" s="41"/>
      <c r="F5" s="41"/>
      <c r="G5" s="41"/>
      <c r="H5" s="41"/>
    </row>
    <row r="6" spans="1:9" ht="22.95" customHeight="1">
      <c r="A6" s="670" t="s">
        <v>667</v>
      </c>
      <c r="B6" s="671"/>
      <c r="C6" s="671"/>
      <c r="D6" s="671"/>
      <c r="E6" s="671"/>
      <c r="F6" s="671"/>
      <c r="G6" s="671"/>
      <c r="H6" s="672"/>
      <c r="I6" s="43"/>
    </row>
    <row r="7" spans="1:9" ht="22.95" customHeight="1">
      <c r="A7" s="670" t="s">
        <v>668</v>
      </c>
      <c r="B7" s="671"/>
      <c r="C7" s="671"/>
      <c r="D7" s="671"/>
      <c r="E7" s="671"/>
      <c r="F7" s="671"/>
      <c r="G7" s="671"/>
      <c r="H7" s="672"/>
      <c r="I7" s="43"/>
    </row>
    <row r="8" spans="1:9" ht="6.75" customHeight="1">
      <c r="A8" s="44"/>
      <c r="B8" s="44"/>
      <c r="C8" s="44"/>
      <c r="D8" s="44"/>
      <c r="E8" s="44"/>
      <c r="F8" s="44"/>
      <c r="G8" s="44"/>
      <c r="H8" s="44"/>
    </row>
    <row r="9" spans="1:9" ht="69" customHeight="1">
      <c r="A9" s="113" t="s">
        <v>53</v>
      </c>
      <c r="B9" s="114" t="s">
        <v>54</v>
      </c>
      <c r="C9" s="114" t="s">
        <v>55</v>
      </c>
      <c r="D9" s="114" t="s">
        <v>56</v>
      </c>
      <c r="E9" s="114" t="s">
        <v>57</v>
      </c>
      <c r="F9" s="114" t="s">
        <v>58</v>
      </c>
      <c r="G9" s="114" t="s">
        <v>59</v>
      </c>
      <c r="H9" s="114" t="s">
        <v>60</v>
      </c>
      <c r="I9" s="45"/>
    </row>
    <row r="10" spans="1:9" s="47" customFormat="1" ht="81" customHeight="1">
      <c r="A10" s="463" t="s">
        <v>669</v>
      </c>
      <c r="B10" s="458" t="s">
        <v>670</v>
      </c>
      <c r="C10" s="458" t="s">
        <v>650</v>
      </c>
      <c r="D10" s="459" t="s">
        <v>671</v>
      </c>
      <c r="E10" s="458" t="s">
        <v>652</v>
      </c>
      <c r="F10" s="458" t="s">
        <v>652</v>
      </c>
      <c r="G10" s="458" t="s">
        <v>652</v>
      </c>
      <c r="H10" s="458" t="s">
        <v>652</v>
      </c>
      <c r="I10" s="46"/>
    </row>
    <row r="11" spans="1:9" ht="307.95" customHeight="1">
      <c r="A11" s="463" t="s">
        <v>672</v>
      </c>
      <c r="B11" s="458" t="s">
        <v>673</v>
      </c>
      <c r="C11" s="458" t="s">
        <v>650</v>
      </c>
      <c r="D11" s="459" t="s">
        <v>674</v>
      </c>
      <c r="E11" s="458" t="s">
        <v>652</v>
      </c>
      <c r="F11" s="458" t="s">
        <v>652</v>
      </c>
      <c r="G11" s="458" t="s">
        <v>652</v>
      </c>
      <c r="H11" s="458" t="s">
        <v>652</v>
      </c>
      <c r="I11" s="46"/>
    </row>
    <row r="12" spans="1:9" ht="111" customHeight="1">
      <c r="A12" s="463" t="s">
        <v>675</v>
      </c>
      <c r="B12" s="458" t="s">
        <v>676</v>
      </c>
      <c r="C12" s="458" t="s">
        <v>650</v>
      </c>
      <c r="D12" s="459" t="s">
        <v>677</v>
      </c>
      <c r="E12" s="464">
        <v>0</v>
      </c>
      <c r="F12" s="464">
        <v>0</v>
      </c>
      <c r="G12" s="458" t="s">
        <v>661</v>
      </c>
      <c r="H12" s="458" t="s">
        <v>678</v>
      </c>
      <c r="I12" s="46"/>
    </row>
    <row r="13" spans="1:9" ht="218.4" customHeight="1">
      <c r="A13" s="463" t="s">
        <v>679</v>
      </c>
      <c r="B13" s="458" t="s">
        <v>680</v>
      </c>
      <c r="C13" s="458" t="s">
        <v>650</v>
      </c>
      <c r="D13" s="459" t="s">
        <v>681</v>
      </c>
      <c r="E13" s="464">
        <v>0</v>
      </c>
      <c r="F13" s="464">
        <v>0</v>
      </c>
      <c r="G13" s="458" t="s">
        <v>661</v>
      </c>
      <c r="H13" s="465" t="s">
        <v>682</v>
      </c>
      <c r="I13" s="48"/>
    </row>
    <row r="14" spans="1:9">
      <c r="A14" s="49"/>
    </row>
    <row r="15" spans="1:9">
      <c r="A15" s="5"/>
      <c r="C15" s="7"/>
      <c r="G15" s="6"/>
    </row>
    <row r="16" spans="1:9">
      <c r="A16" s="8"/>
      <c r="C16" s="10"/>
      <c r="G16" s="9"/>
    </row>
    <row r="17" spans="1:9" ht="14.4">
      <c r="A17" s="51"/>
    </row>
    <row r="18" spans="1:9" ht="14.4">
      <c r="A18" s="51"/>
    </row>
    <row r="19" spans="1:9" ht="14.4">
      <c r="A19" s="51"/>
    </row>
    <row r="20" spans="1:9" ht="14.4">
      <c r="A20" s="51"/>
    </row>
    <row r="21" spans="1:9" ht="14.4">
      <c r="A21" s="51"/>
    </row>
    <row r="22" spans="1:9" ht="14.4">
      <c r="A22" s="51"/>
    </row>
    <row r="23" spans="1:9" ht="14.4">
      <c r="A23" s="51"/>
    </row>
    <row r="24" spans="1:9" ht="14.4">
      <c r="A24" s="51"/>
    </row>
    <row r="25" spans="1:9" ht="14.4">
      <c r="A25" s="51"/>
    </row>
    <row r="26" spans="1:9" ht="14.4">
      <c r="A26" s="51"/>
    </row>
    <row r="27" spans="1:9" s="50" customFormat="1" ht="14.4">
      <c r="A27" s="51"/>
      <c r="I27" s="39"/>
    </row>
    <row r="28" spans="1:9" s="50" customFormat="1" ht="14.4">
      <c r="A28" s="51"/>
      <c r="I28" s="39"/>
    </row>
  </sheetData>
  <mergeCells count="5">
    <mergeCell ref="A1:H1"/>
    <mergeCell ref="A3:H3"/>
    <mergeCell ref="A4:H4"/>
    <mergeCell ref="A6:H6"/>
    <mergeCell ref="A7:H7"/>
  </mergeCells>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30"/>
  <sheetViews>
    <sheetView showGridLines="0" view="pageBreakPreview" zoomScale="60" zoomScaleNormal="90" workbookViewId="0">
      <selection activeCell="D47" sqref="D47"/>
    </sheetView>
  </sheetViews>
  <sheetFormatPr baseColWidth="10" defaultColWidth="11.44140625" defaultRowHeight="13.8"/>
  <cols>
    <col min="1" max="1" width="35.6640625" style="1" customWidth="1"/>
    <col min="2" max="2" width="16.33203125" style="1" customWidth="1"/>
    <col min="3" max="3" width="15" style="1" customWidth="1"/>
    <col min="4" max="4" width="19" style="1" customWidth="1"/>
    <col min="5" max="5" width="15.6640625" style="1" customWidth="1"/>
    <col min="6" max="6" width="45.6640625" style="1" customWidth="1"/>
    <col min="7" max="16384" width="11.44140625" style="1"/>
  </cols>
  <sheetData>
    <row r="1" spans="1:7" ht="35.1" customHeight="1">
      <c r="A1" s="496" t="s">
        <v>89</v>
      </c>
      <c r="B1" s="497"/>
      <c r="C1" s="497"/>
      <c r="D1" s="497"/>
      <c r="E1" s="497"/>
      <c r="F1" s="498"/>
    </row>
    <row r="2" spans="1:7" ht="5.25" customHeight="1"/>
    <row r="3" spans="1:7" ht="20.100000000000001" customHeight="1">
      <c r="A3" s="499" t="s">
        <v>167</v>
      </c>
      <c r="B3" s="500"/>
      <c r="C3" s="500"/>
      <c r="D3" s="500"/>
      <c r="E3" s="500"/>
      <c r="F3" s="501"/>
    </row>
    <row r="4" spans="1:7" ht="20.100000000000001" customHeight="1">
      <c r="A4" s="499" t="s">
        <v>170</v>
      </c>
      <c r="B4" s="500"/>
      <c r="C4" s="500"/>
      <c r="D4" s="500"/>
      <c r="E4" s="500"/>
      <c r="F4" s="501"/>
    </row>
    <row r="5" spans="1:7" ht="34.950000000000003" customHeight="1">
      <c r="A5" s="688" t="s">
        <v>127</v>
      </c>
      <c r="B5" s="689"/>
      <c r="C5" s="689"/>
      <c r="D5" s="689"/>
      <c r="E5" s="689"/>
      <c r="F5" s="690"/>
      <c r="G5" s="3"/>
    </row>
    <row r="6" spans="1:7" ht="34.950000000000003" customHeight="1">
      <c r="A6" s="89" t="s">
        <v>101</v>
      </c>
      <c r="B6" s="680" t="s">
        <v>23</v>
      </c>
      <c r="C6" s="681"/>
      <c r="D6" s="684" t="s">
        <v>102</v>
      </c>
      <c r="E6" s="681"/>
      <c r="F6" s="4" t="s">
        <v>104</v>
      </c>
    </row>
    <row r="7" spans="1:7" ht="18" customHeight="1">
      <c r="A7" s="409">
        <v>2112795462</v>
      </c>
      <c r="B7" s="682">
        <v>2305531030.1399999</v>
      </c>
      <c r="C7" s="683"/>
      <c r="D7" s="682">
        <v>192735568.13999987</v>
      </c>
      <c r="E7" s="683"/>
      <c r="F7" s="410">
        <v>9.1223013115313112</v>
      </c>
    </row>
    <row r="8" spans="1:7" ht="9" customHeight="1">
      <c r="A8" s="53"/>
      <c r="B8" s="53"/>
      <c r="C8" s="53"/>
      <c r="D8" s="54"/>
      <c r="E8" s="54"/>
      <c r="F8" s="55"/>
    </row>
    <row r="9" spans="1:7" ht="12" customHeight="1">
      <c r="A9" s="494" t="s">
        <v>133</v>
      </c>
      <c r="B9" s="494" t="s">
        <v>101</v>
      </c>
      <c r="C9" s="494" t="s">
        <v>23</v>
      </c>
      <c r="D9" s="494" t="s">
        <v>51</v>
      </c>
      <c r="E9" s="494" t="s">
        <v>100</v>
      </c>
      <c r="F9" s="107"/>
    </row>
    <row r="10" spans="1:7" ht="12" customHeight="1">
      <c r="A10" s="596"/>
      <c r="B10" s="596"/>
      <c r="C10" s="596"/>
      <c r="D10" s="596"/>
      <c r="E10" s="596"/>
      <c r="F10" s="115" t="s">
        <v>135</v>
      </c>
    </row>
    <row r="11" spans="1:7" ht="12" customHeight="1">
      <c r="A11" s="495"/>
      <c r="B11" s="495"/>
      <c r="C11" s="495"/>
      <c r="D11" s="495"/>
      <c r="E11" s="495"/>
      <c r="F11" s="108"/>
    </row>
    <row r="12" spans="1:7" ht="16.95" customHeight="1">
      <c r="A12" s="685"/>
      <c r="B12" s="685"/>
      <c r="C12" s="685"/>
      <c r="D12" s="685"/>
      <c r="E12" s="685"/>
      <c r="F12" s="685"/>
    </row>
    <row r="13" spans="1:7" ht="16.95" customHeight="1">
      <c r="A13" s="686"/>
      <c r="B13" s="686"/>
      <c r="C13" s="686"/>
      <c r="D13" s="686"/>
      <c r="E13" s="686"/>
      <c r="F13" s="686"/>
    </row>
    <row r="14" spans="1:7" ht="16.95" customHeight="1">
      <c r="A14" s="687"/>
      <c r="B14" s="687"/>
      <c r="C14" s="687"/>
      <c r="D14" s="687"/>
      <c r="E14" s="687"/>
      <c r="F14" s="687"/>
    </row>
    <row r="15" spans="1:7" ht="16.95" customHeight="1">
      <c r="A15" s="691"/>
      <c r="B15" s="677"/>
      <c r="C15" s="677"/>
      <c r="D15" s="677"/>
      <c r="E15" s="677"/>
      <c r="F15" s="73"/>
    </row>
    <row r="16" spans="1:7" ht="16.95" customHeight="1">
      <c r="A16" s="692"/>
      <c r="B16" s="678"/>
      <c r="C16" s="678"/>
      <c r="D16" s="678"/>
      <c r="E16" s="678"/>
      <c r="F16" s="31"/>
    </row>
    <row r="17" spans="1:6" ht="16.95" customHeight="1">
      <c r="A17" s="693"/>
      <c r="B17" s="679"/>
      <c r="C17" s="679"/>
      <c r="D17" s="679"/>
      <c r="E17" s="679"/>
      <c r="F17" s="57"/>
    </row>
    <row r="18" spans="1:6" ht="16.95" customHeight="1">
      <c r="A18" s="691"/>
      <c r="B18" s="677"/>
      <c r="C18" s="677"/>
      <c r="D18" s="677"/>
      <c r="E18" s="677"/>
      <c r="F18" s="73"/>
    </row>
    <row r="19" spans="1:6" ht="16.95" customHeight="1">
      <c r="A19" s="692"/>
      <c r="B19" s="678"/>
      <c r="C19" s="678"/>
      <c r="D19" s="678"/>
      <c r="E19" s="678"/>
      <c r="F19" s="31"/>
    </row>
    <row r="20" spans="1:6" ht="16.95" customHeight="1">
      <c r="A20" s="693"/>
      <c r="B20" s="679"/>
      <c r="C20" s="679"/>
      <c r="D20" s="679"/>
      <c r="E20" s="679"/>
      <c r="F20" s="57"/>
    </row>
    <row r="21" spans="1:6" ht="16.95" customHeight="1">
      <c r="A21" s="691"/>
      <c r="B21" s="677"/>
      <c r="C21" s="677"/>
      <c r="D21" s="677"/>
      <c r="E21" s="677"/>
      <c r="F21" s="73"/>
    </row>
    <row r="22" spans="1:6" ht="16.95" customHeight="1">
      <c r="A22" s="692"/>
      <c r="B22" s="678"/>
      <c r="C22" s="678"/>
      <c r="D22" s="678"/>
      <c r="E22" s="678"/>
      <c r="F22" s="31"/>
    </row>
    <row r="23" spans="1:6" ht="16.95" customHeight="1">
      <c r="A23" s="693"/>
      <c r="B23" s="679"/>
      <c r="C23" s="679"/>
      <c r="D23" s="679"/>
      <c r="E23" s="679"/>
      <c r="F23" s="57"/>
    </row>
    <row r="24" spans="1:6" ht="16.95" customHeight="1">
      <c r="A24" s="691"/>
      <c r="B24" s="677"/>
      <c r="C24" s="677"/>
      <c r="D24" s="677"/>
      <c r="E24" s="677"/>
      <c r="F24" s="73"/>
    </row>
    <row r="25" spans="1:6" ht="16.95" customHeight="1">
      <c r="A25" s="692"/>
      <c r="B25" s="678"/>
      <c r="C25" s="678"/>
      <c r="D25" s="678"/>
      <c r="E25" s="678"/>
      <c r="F25" s="31"/>
    </row>
    <row r="26" spans="1:6" ht="16.95" customHeight="1">
      <c r="A26" s="693"/>
      <c r="B26" s="679"/>
      <c r="C26" s="679"/>
      <c r="D26" s="679"/>
      <c r="E26" s="679"/>
      <c r="F26" s="57"/>
    </row>
    <row r="27" spans="1:6">
      <c r="A27" s="15"/>
    </row>
    <row r="28" spans="1:6">
      <c r="A28" s="15"/>
    </row>
    <row r="29" spans="1:6">
      <c r="A29" s="5"/>
      <c r="B29" s="7"/>
    </row>
    <row r="30" spans="1:6">
      <c r="A30" s="8"/>
      <c r="B30" s="10"/>
    </row>
  </sheetData>
  <mergeCells count="39">
    <mergeCell ref="A24:A26"/>
    <mergeCell ref="B24:B26"/>
    <mergeCell ref="C24:C26"/>
    <mergeCell ref="D24:D26"/>
    <mergeCell ref="E24:E26"/>
    <mergeCell ref="A21:A23"/>
    <mergeCell ref="B21:B23"/>
    <mergeCell ref="C21:C23"/>
    <mergeCell ref="D21:D23"/>
    <mergeCell ref="E21:E23"/>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B15:B17"/>
    <mergeCell ref="C15:C17"/>
    <mergeCell ref="D15:D17"/>
    <mergeCell ref="E15:E17"/>
    <mergeCell ref="B6:C6"/>
    <mergeCell ref="B7:C7"/>
    <mergeCell ref="D6:E6"/>
    <mergeCell ref="D7:E7"/>
    <mergeCell ref="B12:B14"/>
    <mergeCell ref="B9:B11"/>
    <mergeCell ref="C9:C11"/>
    <mergeCell ref="D9:D11"/>
    <mergeCell ref="E9:E11"/>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3"/>
  <sheetViews>
    <sheetView showGridLines="0" view="pageBreakPreview" topLeftCell="A7" zoomScale="60" zoomScaleNormal="90" workbookViewId="0">
      <selection activeCell="D47" sqref="D47"/>
    </sheetView>
  </sheetViews>
  <sheetFormatPr baseColWidth="10" defaultColWidth="11.44140625" defaultRowHeight="13.8"/>
  <cols>
    <col min="1" max="1" width="35.6640625" style="1" customWidth="1"/>
    <col min="2" max="2" width="15.33203125" style="1" customWidth="1"/>
    <col min="3" max="4" width="16.109375" style="1" customWidth="1"/>
    <col min="5" max="5" width="17.33203125" style="1" customWidth="1"/>
    <col min="6" max="6" width="45.6640625" style="1" customWidth="1"/>
    <col min="7" max="16384" width="11.44140625" style="1"/>
  </cols>
  <sheetData>
    <row r="1" spans="1:6" ht="35.1" customHeight="1">
      <c r="A1" s="496" t="s">
        <v>86</v>
      </c>
      <c r="B1" s="497"/>
      <c r="C1" s="497"/>
      <c r="D1" s="497"/>
      <c r="E1" s="497"/>
      <c r="F1" s="498"/>
    </row>
    <row r="2" spans="1:6" ht="6.75" customHeight="1"/>
    <row r="3" spans="1:6" ht="20.100000000000001" customHeight="1">
      <c r="A3" s="499" t="s">
        <v>167</v>
      </c>
      <c r="B3" s="500"/>
      <c r="C3" s="500"/>
      <c r="D3" s="500"/>
      <c r="E3" s="500"/>
      <c r="F3" s="501"/>
    </row>
    <row r="4" spans="1:6" ht="20.100000000000001" customHeight="1">
      <c r="A4" s="499" t="s">
        <v>170</v>
      </c>
      <c r="B4" s="500"/>
      <c r="C4" s="500"/>
      <c r="D4" s="500"/>
      <c r="E4" s="500"/>
      <c r="F4" s="501"/>
    </row>
    <row r="5" spans="1:6" ht="25.2" customHeight="1">
      <c r="A5" s="494" t="s">
        <v>103</v>
      </c>
      <c r="B5" s="530" t="s">
        <v>19</v>
      </c>
      <c r="C5" s="577"/>
      <c r="D5" s="530" t="s">
        <v>128</v>
      </c>
      <c r="E5" s="577"/>
      <c r="F5" s="494" t="s">
        <v>12</v>
      </c>
    </row>
    <row r="6" spans="1:6" ht="19.5" customHeight="1">
      <c r="A6" s="495"/>
      <c r="B6" s="116" t="s">
        <v>111</v>
      </c>
      <c r="C6" s="116" t="s">
        <v>20</v>
      </c>
      <c r="D6" s="101" t="s">
        <v>144</v>
      </c>
      <c r="E6" s="101" t="s">
        <v>16</v>
      </c>
      <c r="F6" s="495"/>
    </row>
    <row r="7" spans="1:6" ht="60.6" customHeight="1">
      <c r="A7" s="430" t="s">
        <v>278</v>
      </c>
      <c r="B7" s="431" t="s">
        <v>284</v>
      </c>
      <c r="C7" s="442">
        <v>6541</v>
      </c>
      <c r="D7" s="443">
        <v>13736100</v>
      </c>
      <c r="E7" s="443">
        <v>13610100</v>
      </c>
      <c r="F7" s="432" t="s">
        <v>285</v>
      </c>
    </row>
    <row r="8" spans="1:6" ht="50.25" customHeight="1">
      <c r="A8" s="433" t="s">
        <v>278</v>
      </c>
      <c r="B8" s="434" t="s">
        <v>279</v>
      </c>
      <c r="C8" s="435">
        <v>2050</v>
      </c>
      <c r="D8" s="434">
        <v>9411825.7699999996</v>
      </c>
      <c r="E8" s="434">
        <v>9411825.7699999996</v>
      </c>
      <c r="F8" s="254" t="s">
        <v>280</v>
      </c>
    </row>
    <row r="9" spans="1:6" ht="50.25" customHeight="1">
      <c r="A9" s="433" t="s">
        <v>278</v>
      </c>
      <c r="B9" s="434" t="s">
        <v>281</v>
      </c>
      <c r="C9" s="168">
        <v>15019</v>
      </c>
      <c r="D9" s="434">
        <v>1999666</v>
      </c>
      <c r="E9" s="434">
        <v>1999666</v>
      </c>
      <c r="F9" s="254" t="s">
        <v>637</v>
      </c>
    </row>
    <row r="10" spans="1:6" ht="50.25" customHeight="1">
      <c r="A10" s="433" t="s">
        <v>278</v>
      </c>
      <c r="B10" s="434" t="s">
        <v>281</v>
      </c>
      <c r="C10" s="168">
        <v>15019</v>
      </c>
      <c r="D10" s="434">
        <v>358266</v>
      </c>
      <c r="E10" s="434">
        <v>358266</v>
      </c>
      <c r="F10" s="254" t="s">
        <v>638</v>
      </c>
    </row>
    <row r="11" spans="1:6" ht="49.5" customHeight="1">
      <c r="A11" s="433" t="s">
        <v>278</v>
      </c>
      <c r="B11" s="434" t="s">
        <v>282</v>
      </c>
      <c r="C11" s="168">
        <v>30</v>
      </c>
      <c r="D11" s="434">
        <v>306009.46000000089</v>
      </c>
      <c r="E11" s="434">
        <v>306009.46000000089</v>
      </c>
      <c r="F11" s="254" t="s">
        <v>283</v>
      </c>
    </row>
    <row r="12" spans="1:6" ht="52.5" customHeight="1">
      <c r="A12" s="433" t="s">
        <v>278</v>
      </c>
      <c r="B12" s="434" t="s">
        <v>284</v>
      </c>
      <c r="C12" s="168">
        <v>6541</v>
      </c>
      <c r="D12" s="434">
        <v>0</v>
      </c>
      <c r="E12" s="434">
        <v>0</v>
      </c>
      <c r="F12" s="254" t="s">
        <v>285</v>
      </c>
    </row>
    <row r="13" spans="1:6" ht="62.25" customHeight="1">
      <c r="A13" s="433" t="s">
        <v>286</v>
      </c>
      <c r="B13" s="434" t="s">
        <v>287</v>
      </c>
      <c r="C13" s="168">
        <v>160</v>
      </c>
      <c r="D13" s="434">
        <v>13377718</v>
      </c>
      <c r="E13" s="434">
        <v>13377718</v>
      </c>
      <c r="F13" s="254" t="s">
        <v>636</v>
      </c>
    </row>
    <row r="14" spans="1:6" ht="70.5" customHeight="1">
      <c r="A14" s="433" t="s">
        <v>286</v>
      </c>
      <c r="B14" s="434" t="s">
        <v>288</v>
      </c>
      <c r="C14" s="168">
        <v>1000</v>
      </c>
      <c r="D14" s="434">
        <v>3476684</v>
      </c>
      <c r="E14" s="434">
        <v>3476684</v>
      </c>
      <c r="F14" s="254" t="s">
        <v>289</v>
      </c>
    </row>
    <row r="15" spans="1:6" ht="58.5" customHeight="1">
      <c r="A15" s="433" t="s">
        <v>278</v>
      </c>
      <c r="B15" s="436" t="s">
        <v>558</v>
      </c>
      <c r="C15" s="168">
        <v>35</v>
      </c>
      <c r="D15" s="434">
        <v>102364.2</v>
      </c>
      <c r="E15" s="434">
        <v>102364.2</v>
      </c>
      <c r="F15" s="437" t="s">
        <v>559</v>
      </c>
    </row>
    <row r="16" spans="1:6" ht="15" customHeight="1">
      <c r="A16" s="438" t="s">
        <v>273</v>
      </c>
      <c r="B16" s="439"/>
      <c r="C16" s="439"/>
      <c r="D16" s="440">
        <v>42768633.430000007</v>
      </c>
      <c r="E16" s="440">
        <v>42642633.430000007</v>
      </c>
      <c r="F16" s="441"/>
    </row>
    <row r="17" spans="1:6">
      <c r="A17" s="15"/>
      <c r="B17" s="30"/>
      <c r="C17" s="30"/>
      <c r="D17" s="415"/>
      <c r="E17" s="30"/>
    </row>
    <row r="18" spans="1:6">
      <c r="D18" s="415"/>
      <c r="E18" s="415"/>
    </row>
    <row r="19" spans="1:6">
      <c r="A19" s="5"/>
      <c r="C19" s="7"/>
      <c r="D19" s="429"/>
      <c r="F19" s="7"/>
    </row>
    <row r="20" spans="1:6">
      <c r="A20" s="8"/>
      <c r="C20" s="10"/>
      <c r="D20" s="10"/>
      <c r="E20" s="291"/>
      <c r="F20" s="10"/>
    </row>
    <row r="22" spans="1:6">
      <c r="E22" s="428"/>
    </row>
    <row r="23" spans="1:6">
      <c r="E23" s="12"/>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4"/>
  <sheetViews>
    <sheetView showGridLines="0" view="pageBreakPreview" zoomScale="60" zoomScaleNormal="90" workbookViewId="0">
      <selection activeCell="D47" sqref="D47"/>
    </sheetView>
  </sheetViews>
  <sheetFormatPr baseColWidth="10" defaultColWidth="11.44140625" defaultRowHeight="13.8"/>
  <cols>
    <col min="1" max="1" width="40.6640625" style="1" customWidth="1"/>
    <col min="2" max="5" width="13.6640625" style="1" customWidth="1"/>
    <col min="6" max="6" width="45.6640625" style="1" customWidth="1"/>
    <col min="7" max="16384" width="11.44140625" style="1"/>
  </cols>
  <sheetData>
    <row r="1" spans="1:6" ht="35.1" customHeight="1">
      <c r="A1" s="496" t="s">
        <v>88</v>
      </c>
      <c r="B1" s="497"/>
      <c r="C1" s="497"/>
      <c r="D1" s="497"/>
      <c r="E1" s="497"/>
      <c r="F1" s="498"/>
    </row>
    <row r="2" spans="1:6" ht="6.75" customHeight="1"/>
    <row r="3" spans="1:6" ht="20.100000000000001" customHeight="1">
      <c r="A3" s="499" t="s">
        <v>167</v>
      </c>
      <c r="B3" s="500"/>
      <c r="C3" s="500"/>
      <c r="D3" s="500"/>
      <c r="E3" s="500"/>
      <c r="F3" s="501"/>
    </row>
    <row r="4" spans="1:6" ht="20.100000000000001" customHeight="1">
      <c r="A4" s="499" t="s">
        <v>170</v>
      </c>
      <c r="B4" s="500"/>
      <c r="C4" s="500"/>
      <c r="D4" s="500"/>
      <c r="E4" s="500"/>
      <c r="F4" s="501"/>
    </row>
    <row r="5" spans="1:6" ht="25.2" customHeight="1">
      <c r="A5" s="494" t="s">
        <v>28</v>
      </c>
      <c r="B5" s="530" t="s">
        <v>129</v>
      </c>
      <c r="C5" s="531"/>
      <c r="D5" s="531"/>
      <c r="E5" s="577"/>
      <c r="F5" s="494" t="s">
        <v>22</v>
      </c>
    </row>
    <row r="6" spans="1:6" ht="29.4" customHeight="1">
      <c r="A6" s="495"/>
      <c r="B6" s="116" t="s">
        <v>31</v>
      </c>
      <c r="C6" s="116" t="s">
        <v>30</v>
      </c>
      <c r="D6" s="116" t="s">
        <v>27</v>
      </c>
      <c r="E6" s="116" t="s">
        <v>29</v>
      </c>
      <c r="F6" s="495"/>
    </row>
    <row r="7" spans="1:6" ht="18" customHeight="1">
      <c r="A7" s="52" t="s">
        <v>0</v>
      </c>
      <c r="B7" s="52" t="s">
        <v>1</v>
      </c>
      <c r="C7" s="52" t="s">
        <v>2</v>
      </c>
      <c r="D7" s="52" t="s">
        <v>6</v>
      </c>
      <c r="E7" s="52" t="s">
        <v>3</v>
      </c>
      <c r="F7" s="52" t="s">
        <v>4</v>
      </c>
    </row>
    <row r="8" spans="1:6" ht="18" customHeight="1">
      <c r="A8" s="75"/>
      <c r="B8" s="75"/>
      <c r="C8" s="75"/>
      <c r="D8" s="75"/>
      <c r="E8" s="75"/>
      <c r="F8" s="72"/>
    </row>
    <row r="9" spans="1:6" ht="18" customHeight="1">
      <c r="A9" s="75"/>
      <c r="B9" s="75"/>
      <c r="C9" s="75"/>
      <c r="D9" s="75"/>
      <c r="E9" s="75"/>
      <c r="F9" s="72"/>
    </row>
    <row r="10" spans="1:6" ht="18" customHeight="1">
      <c r="A10" s="75"/>
      <c r="B10" s="75"/>
      <c r="C10" s="75"/>
      <c r="D10" s="75"/>
      <c r="E10" s="75"/>
      <c r="F10" s="72"/>
    </row>
    <row r="11" spans="1:6" ht="18" customHeight="1">
      <c r="A11" s="75"/>
      <c r="B11" s="75"/>
      <c r="C11" s="75"/>
      <c r="D11" s="75"/>
      <c r="E11" s="75"/>
      <c r="F11" s="72"/>
    </row>
    <row r="12" spans="1:6" ht="18" customHeight="1">
      <c r="A12" s="75"/>
      <c r="B12" s="75"/>
      <c r="C12" s="75"/>
      <c r="D12" s="75"/>
      <c r="E12" s="75"/>
      <c r="F12" s="72"/>
    </row>
    <row r="13" spans="1:6" ht="18" customHeight="1">
      <c r="A13" s="75"/>
      <c r="B13" s="75"/>
      <c r="C13" s="75"/>
      <c r="D13" s="75"/>
      <c r="E13" s="75"/>
      <c r="F13" s="72"/>
    </row>
    <row r="14" spans="1:6" ht="18" customHeight="1">
      <c r="A14" s="75"/>
      <c r="B14" s="75"/>
      <c r="C14" s="75"/>
      <c r="D14" s="75"/>
      <c r="E14" s="75"/>
      <c r="F14" s="72"/>
    </row>
    <row r="15" spans="1:6" ht="18" customHeight="1">
      <c r="A15" s="75"/>
      <c r="B15" s="75"/>
      <c r="C15" s="75"/>
      <c r="D15" s="75"/>
      <c r="E15" s="75"/>
      <c r="F15" s="72"/>
    </row>
    <row r="16" spans="1:6" ht="18" customHeight="1">
      <c r="A16" s="67"/>
      <c r="B16" s="67"/>
      <c r="C16" s="67"/>
      <c r="D16" s="67"/>
      <c r="E16" s="67"/>
      <c r="F16" s="69"/>
    </row>
    <row r="17" spans="1:6" ht="18" customHeight="1">
      <c r="A17" s="67"/>
      <c r="B17" s="67"/>
      <c r="C17" s="67"/>
      <c r="D17" s="67"/>
      <c r="E17" s="67"/>
      <c r="F17" s="69"/>
    </row>
    <row r="18" spans="1:6" ht="18" customHeight="1">
      <c r="A18" s="67"/>
      <c r="B18" s="67"/>
      <c r="C18" s="67"/>
      <c r="D18" s="67"/>
      <c r="E18" s="67"/>
      <c r="F18" s="69"/>
    </row>
    <row r="19" spans="1:6" ht="18" customHeight="1">
      <c r="A19" s="67"/>
      <c r="B19" s="67"/>
      <c r="C19" s="67"/>
      <c r="D19" s="67"/>
      <c r="E19" s="67"/>
      <c r="F19" s="69"/>
    </row>
    <row r="20" spans="1:6" ht="18" customHeight="1">
      <c r="A20" s="67"/>
      <c r="B20" s="67"/>
      <c r="C20" s="67"/>
      <c r="D20" s="67"/>
      <c r="E20" s="67"/>
      <c r="F20" s="69"/>
    </row>
    <row r="21" spans="1:6" ht="18" customHeight="1">
      <c r="A21" s="74" t="s">
        <v>87</v>
      </c>
      <c r="B21" s="67"/>
      <c r="C21" s="67"/>
      <c r="D21" s="67"/>
      <c r="E21" s="67"/>
      <c r="F21" s="69"/>
    </row>
    <row r="22" spans="1:6">
      <c r="A22" s="15"/>
      <c r="B22" s="30"/>
      <c r="C22" s="30"/>
      <c r="D22" s="30"/>
      <c r="E22" s="30"/>
    </row>
    <row r="23" spans="1:6">
      <c r="A23" s="5"/>
      <c r="D23" s="7"/>
      <c r="F23" s="7"/>
    </row>
    <row r="24" spans="1:6">
      <c r="A24" s="8"/>
      <c r="D24" s="10"/>
      <c r="F24"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0"/>
  <sheetViews>
    <sheetView showGridLines="0" view="pageBreakPreview" zoomScale="50" zoomScaleNormal="90" zoomScaleSheetLayoutView="50" workbookViewId="0">
      <selection activeCell="D47" sqref="D47"/>
    </sheetView>
  </sheetViews>
  <sheetFormatPr baseColWidth="10" defaultColWidth="9.109375" defaultRowHeight="13.8"/>
  <cols>
    <col min="1" max="1" width="18.5546875" style="1" customWidth="1"/>
    <col min="2" max="2" width="13.44140625" style="1" customWidth="1"/>
    <col min="3" max="3" width="15.5546875" style="1" customWidth="1"/>
    <col min="4" max="4" width="25.6640625" style="1" customWidth="1"/>
    <col min="5" max="5" width="27.33203125" style="1" customWidth="1"/>
    <col min="6" max="6" width="11.44140625" style="1" customWidth="1"/>
    <col min="7" max="8" width="16.6640625" style="1" customWidth="1"/>
    <col min="9" max="16384" width="9.109375" style="1"/>
  </cols>
  <sheetData>
    <row r="1" spans="1:8" ht="35.1" customHeight="1">
      <c r="A1" s="496" t="s">
        <v>90</v>
      </c>
      <c r="B1" s="497"/>
      <c r="C1" s="497"/>
      <c r="D1" s="497"/>
      <c r="E1" s="497"/>
      <c r="F1" s="497"/>
      <c r="G1" s="497"/>
      <c r="H1" s="498"/>
    </row>
    <row r="2" spans="1:8" s="12" customFormat="1" ht="8.25" customHeight="1">
      <c r="A2" s="11"/>
      <c r="B2" s="11"/>
      <c r="C2" s="11"/>
      <c r="D2" s="11"/>
      <c r="E2" s="11"/>
      <c r="F2" s="11"/>
      <c r="G2" s="11"/>
      <c r="H2" s="11"/>
    </row>
    <row r="3" spans="1:8" s="12" customFormat="1" ht="19.5" customHeight="1">
      <c r="A3" s="499" t="s">
        <v>167</v>
      </c>
      <c r="B3" s="500"/>
      <c r="C3" s="500"/>
      <c r="D3" s="500"/>
      <c r="E3" s="500"/>
      <c r="F3" s="500"/>
      <c r="G3" s="500"/>
      <c r="H3" s="501"/>
    </row>
    <row r="4" spans="1:8" s="12" customFormat="1" ht="19.5" customHeight="1">
      <c r="A4" s="499" t="s">
        <v>170</v>
      </c>
      <c r="B4" s="500"/>
      <c r="C4" s="500"/>
      <c r="D4" s="500"/>
      <c r="E4" s="500"/>
      <c r="F4" s="500"/>
      <c r="G4" s="500"/>
      <c r="H4" s="501"/>
    </row>
    <row r="5" spans="1:8" ht="9" customHeight="1"/>
    <row r="6" spans="1:8" ht="25.2" customHeight="1">
      <c r="A6" s="494" t="s">
        <v>145</v>
      </c>
      <c r="B6" s="494" t="s">
        <v>33</v>
      </c>
      <c r="C6" s="494" t="s">
        <v>14</v>
      </c>
      <c r="D6" s="494" t="s">
        <v>15</v>
      </c>
      <c r="E6" s="530" t="s">
        <v>19</v>
      </c>
      <c r="F6" s="577"/>
      <c r="G6" s="530" t="s">
        <v>128</v>
      </c>
      <c r="H6" s="577"/>
    </row>
    <row r="7" spans="1:8" s="13" customFormat="1" ht="25.2" customHeight="1">
      <c r="A7" s="495"/>
      <c r="B7" s="495"/>
      <c r="C7" s="495"/>
      <c r="D7" s="495"/>
      <c r="E7" s="116" t="s">
        <v>111</v>
      </c>
      <c r="F7" s="116" t="s">
        <v>20</v>
      </c>
      <c r="G7" s="101" t="s">
        <v>144</v>
      </c>
      <c r="H7" s="101" t="s">
        <v>21</v>
      </c>
    </row>
    <row r="8" spans="1:8" ht="15" customHeight="1">
      <c r="A8" s="61"/>
      <c r="B8" s="61"/>
      <c r="C8" s="61"/>
      <c r="D8" s="61"/>
      <c r="E8" s="61"/>
      <c r="F8" s="61"/>
      <c r="G8" s="61"/>
      <c r="H8" s="61"/>
    </row>
    <row r="9" spans="1:8" ht="77.25" customHeight="1">
      <c r="A9" s="172" t="s">
        <v>609</v>
      </c>
      <c r="B9" s="171" t="s">
        <v>290</v>
      </c>
      <c r="C9" s="171" t="s">
        <v>291</v>
      </c>
      <c r="D9" s="170" t="s">
        <v>292</v>
      </c>
      <c r="E9" s="170" t="s">
        <v>295</v>
      </c>
      <c r="F9" s="414">
        <v>4500</v>
      </c>
      <c r="G9" s="302">
        <v>9450000</v>
      </c>
      <c r="H9" s="302">
        <v>9450000</v>
      </c>
    </row>
    <row r="10" spans="1:8" ht="82.2" customHeight="1">
      <c r="A10" s="172" t="s">
        <v>610</v>
      </c>
      <c r="B10" s="171" t="s">
        <v>290</v>
      </c>
      <c r="C10" s="171" t="s">
        <v>291</v>
      </c>
      <c r="D10" s="170" t="s">
        <v>292</v>
      </c>
      <c r="E10" s="170" t="s">
        <v>293</v>
      </c>
      <c r="F10" s="414">
        <v>1500</v>
      </c>
      <c r="G10" s="302">
        <v>3150000</v>
      </c>
      <c r="H10" s="302">
        <v>3150000</v>
      </c>
    </row>
    <row r="11" spans="1:8" ht="96" customHeight="1">
      <c r="A11" s="172" t="s">
        <v>611</v>
      </c>
      <c r="B11" s="171" t="s">
        <v>290</v>
      </c>
      <c r="C11" s="171" t="s">
        <v>291</v>
      </c>
      <c r="D11" s="170" t="s">
        <v>292</v>
      </c>
      <c r="E11" s="170" t="s">
        <v>294</v>
      </c>
      <c r="F11" s="414">
        <v>4000</v>
      </c>
      <c r="G11" s="302">
        <v>8400000</v>
      </c>
      <c r="H11" s="302">
        <v>8400000</v>
      </c>
    </row>
    <row r="12" spans="1:8" ht="15" customHeight="1">
      <c r="A12" s="61"/>
      <c r="B12" s="61"/>
      <c r="C12" s="61"/>
      <c r="D12" s="61"/>
      <c r="E12" s="61"/>
      <c r="F12" s="61"/>
      <c r="G12" s="302"/>
      <c r="H12" s="302"/>
    </row>
    <row r="13" spans="1:8" ht="15" customHeight="1">
      <c r="A13" s="61"/>
      <c r="B13" s="61"/>
      <c r="C13" s="61"/>
      <c r="D13" s="61"/>
      <c r="E13" s="61"/>
      <c r="F13" s="61"/>
      <c r="G13" s="302"/>
      <c r="H13" s="302"/>
    </row>
    <row r="14" spans="1:8" ht="15" customHeight="1">
      <c r="A14" s="411" t="s">
        <v>620</v>
      </c>
      <c r="B14" s="412"/>
      <c r="C14" s="412"/>
      <c r="D14" s="412"/>
      <c r="E14" s="412"/>
      <c r="F14" s="412"/>
      <c r="G14" s="413">
        <v>21000000</v>
      </c>
      <c r="H14" s="413">
        <v>21000000</v>
      </c>
    </row>
    <row r="15" spans="1:8" ht="15" customHeight="1">
      <c r="A15" s="68"/>
      <c r="B15" s="68"/>
      <c r="C15" s="68"/>
      <c r="D15" s="68"/>
      <c r="E15" s="68"/>
      <c r="F15" s="68"/>
      <c r="G15" s="303"/>
      <c r="H15" s="303"/>
    </row>
    <row r="16" spans="1:8">
      <c r="A16" s="15" t="s">
        <v>140</v>
      </c>
      <c r="B16" s="15"/>
    </row>
    <row r="17" spans="1:5">
      <c r="A17" s="15"/>
      <c r="B17" s="15"/>
    </row>
    <row r="19" spans="1:5">
      <c r="A19" s="5"/>
      <c r="B19" s="5"/>
      <c r="E19" s="7"/>
    </row>
    <row r="20" spans="1:5">
      <c r="A20" s="8"/>
      <c r="B20" s="8"/>
      <c r="E20" s="10"/>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29"/>
  <sheetViews>
    <sheetView showGridLines="0" view="pageBreakPreview" topLeftCell="A9" zoomScale="60" zoomScaleNormal="90" workbookViewId="0">
      <selection activeCell="D47" sqref="D47"/>
    </sheetView>
  </sheetViews>
  <sheetFormatPr baseColWidth="10" defaultColWidth="11.44140625" defaultRowHeight="13.8"/>
  <cols>
    <col min="1" max="1" width="42.33203125" style="21" customWidth="1"/>
    <col min="2" max="3" width="50.6640625" style="21" customWidth="1"/>
    <col min="4" max="16384" width="11.44140625" style="21"/>
  </cols>
  <sheetData>
    <row r="1" spans="1:3" ht="35.1" customHeight="1">
      <c r="A1" s="694" t="s">
        <v>92</v>
      </c>
      <c r="B1" s="695"/>
      <c r="C1" s="696"/>
    </row>
    <row r="2" spans="1:3" ht="6.75" customHeight="1"/>
    <row r="3" spans="1:3" s="22" customFormat="1" ht="15" customHeight="1">
      <c r="A3" s="702" t="s">
        <v>167</v>
      </c>
      <c r="B3" s="703"/>
      <c r="C3" s="704"/>
    </row>
    <row r="4" spans="1:3" s="22" customFormat="1" ht="6.75" customHeight="1"/>
    <row r="5" spans="1:3" s="22" customFormat="1" ht="15" customHeight="1">
      <c r="A5" s="702" t="s">
        <v>170</v>
      </c>
      <c r="B5" s="703"/>
      <c r="C5" s="704"/>
    </row>
    <row r="6" spans="1:3" s="22" customFormat="1" ht="6.75" customHeight="1"/>
    <row r="7" spans="1:3" s="22" customFormat="1" ht="15" customHeight="1">
      <c r="A7" s="697" t="s">
        <v>61</v>
      </c>
      <c r="B7" s="698"/>
      <c r="C7" s="699"/>
    </row>
    <row r="8" spans="1:3" s="22" customFormat="1" ht="6.75" customHeight="1">
      <c r="A8" s="705"/>
      <c r="B8" s="705"/>
      <c r="C8" s="705"/>
    </row>
    <row r="9" spans="1:3" s="22" customFormat="1" ht="15" customHeight="1">
      <c r="A9" s="23" t="s">
        <v>62</v>
      </c>
      <c r="B9" s="700"/>
      <c r="C9" s="701"/>
    </row>
    <row r="10" spans="1:3" s="22" customFormat="1" ht="15" customHeight="1">
      <c r="A10" s="23" t="s">
        <v>63</v>
      </c>
      <c r="B10" s="700"/>
      <c r="C10" s="701"/>
    </row>
    <row r="11" spans="1:3" s="22" customFormat="1" ht="15" customHeight="1">
      <c r="A11" s="23" t="s">
        <v>64</v>
      </c>
      <c r="B11" s="700"/>
      <c r="C11" s="701"/>
    </row>
    <row r="12" spans="1:3" s="22" customFormat="1" ht="15" customHeight="1">
      <c r="A12" s="23" t="s">
        <v>65</v>
      </c>
      <c r="B12" s="700"/>
      <c r="C12" s="701"/>
    </row>
    <row r="13" spans="1:3" s="22" customFormat="1" ht="15" customHeight="1">
      <c r="A13" s="24" t="s">
        <v>66</v>
      </c>
      <c r="B13" s="700"/>
      <c r="C13" s="701"/>
    </row>
    <row r="14" spans="1:3" s="22" customFormat="1" ht="33.6" customHeight="1">
      <c r="A14" s="24" t="s">
        <v>67</v>
      </c>
      <c r="B14" s="700"/>
      <c r="C14" s="706"/>
    </row>
    <row r="15" spans="1:3" s="22" customFormat="1" ht="33.6" customHeight="1">
      <c r="A15" s="24" t="s">
        <v>68</v>
      </c>
      <c r="B15" s="700"/>
      <c r="C15" s="701"/>
    </row>
    <row r="16" spans="1:3" s="22" customFormat="1" ht="33.6" customHeight="1">
      <c r="A16" s="24" t="s">
        <v>69</v>
      </c>
      <c r="B16" s="700"/>
      <c r="C16" s="701"/>
    </row>
    <row r="17" spans="1:3" s="22" customFormat="1" ht="6.75" customHeight="1"/>
    <row r="18" spans="1:3" s="22" customFormat="1" ht="15" customHeight="1">
      <c r="A18" s="697" t="s">
        <v>70</v>
      </c>
      <c r="B18" s="698"/>
      <c r="C18" s="699"/>
    </row>
    <row r="19" spans="1:3" s="22" customFormat="1" ht="28.95" customHeight="1">
      <c r="A19" s="25" t="s">
        <v>71</v>
      </c>
      <c r="B19" s="25" t="s">
        <v>72</v>
      </c>
      <c r="C19" s="26" t="s">
        <v>73</v>
      </c>
    </row>
    <row r="20" spans="1:3" s="22" customFormat="1" ht="15" customHeight="1">
      <c r="A20" s="27"/>
      <c r="B20" s="27"/>
      <c r="C20" s="28"/>
    </row>
    <row r="21" spans="1:3" s="22" customFormat="1" ht="6.75" customHeight="1"/>
    <row r="22" spans="1:3" s="22" customFormat="1" ht="15" customHeight="1">
      <c r="A22" s="697" t="s">
        <v>74</v>
      </c>
      <c r="B22" s="698"/>
      <c r="C22" s="699"/>
    </row>
    <row r="23" spans="1:3" s="22" customFormat="1" ht="15" customHeight="1">
      <c r="A23" s="25" t="s">
        <v>75</v>
      </c>
      <c r="B23" s="25" t="s">
        <v>76</v>
      </c>
      <c r="C23" s="26" t="s">
        <v>77</v>
      </c>
    </row>
    <row r="24" spans="1:3" s="22" customFormat="1" ht="15" customHeight="1">
      <c r="A24" s="27"/>
      <c r="B24" s="27"/>
      <c r="C24" s="28"/>
    </row>
    <row r="25" spans="1:3" s="22" customFormat="1" ht="6.75" customHeight="1"/>
    <row r="26" spans="1:3" s="22" customFormat="1" ht="15" customHeight="1">
      <c r="A26" s="697" t="s">
        <v>78</v>
      </c>
      <c r="B26" s="698"/>
      <c r="C26" s="699"/>
    </row>
    <row r="27" spans="1:3" s="22" customFormat="1" ht="15" customHeight="1">
      <c r="A27" s="25" t="s">
        <v>79</v>
      </c>
      <c r="B27" s="25" t="s">
        <v>80</v>
      </c>
      <c r="C27" s="26" t="s">
        <v>81</v>
      </c>
    </row>
    <row r="28" spans="1:3" s="22" customFormat="1" ht="34.950000000000003" customHeight="1">
      <c r="A28" s="29"/>
      <c r="B28" s="25"/>
      <c r="C28" s="28"/>
    </row>
    <row r="29" spans="1:3">
      <c r="A29" s="22"/>
      <c r="B29" s="22"/>
      <c r="C29" s="22"/>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22"/>
  <sheetViews>
    <sheetView showGridLines="0" zoomScale="90" zoomScaleNormal="90" zoomScaleSheetLayoutView="70" workbookViewId="0">
      <selection activeCell="F25" sqref="F25"/>
    </sheetView>
  </sheetViews>
  <sheetFormatPr baseColWidth="10" defaultColWidth="12.5546875" defaultRowHeight="13.8"/>
  <cols>
    <col min="1" max="1" width="60.109375" style="16" customWidth="1"/>
    <col min="2" max="3" width="16.109375" style="17" customWidth="1"/>
    <col min="4" max="4" width="66.33203125" style="17" customWidth="1"/>
    <col min="5" max="16384" width="12.5546875" style="17"/>
  </cols>
  <sheetData>
    <row r="1" spans="1:4" ht="35.1" customHeight="1">
      <c r="A1" s="496" t="s">
        <v>149</v>
      </c>
      <c r="B1" s="497"/>
      <c r="C1" s="497"/>
      <c r="D1" s="498"/>
    </row>
    <row r="2" spans="1:4" ht="7.5" customHeight="1">
      <c r="A2" s="18"/>
      <c r="B2" s="19"/>
      <c r="C2" s="19"/>
      <c r="D2" s="19"/>
    </row>
    <row r="3" spans="1:4" ht="20.100000000000001" customHeight="1">
      <c r="A3" s="499" t="s">
        <v>167</v>
      </c>
      <c r="B3" s="500"/>
      <c r="C3" s="500"/>
      <c r="D3" s="501"/>
    </row>
    <row r="4" spans="1:4" ht="20.100000000000001" customHeight="1">
      <c r="A4" s="499" t="s">
        <v>170</v>
      </c>
      <c r="B4" s="500"/>
      <c r="C4" s="500"/>
      <c r="D4" s="501"/>
    </row>
    <row r="5" spans="1:4" ht="25.95" customHeight="1">
      <c r="A5" s="707" t="s">
        <v>136</v>
      </c>
      <c r="B5" s="530" t="s">
        <v>130</v>
      </c>
      <c r="C5" s="709"/>
      <c r="D5" s="710" t="s">
        <v>11</v>
      </c>
    </row>
    <row r="6" spans="1:4" s="20" customFormat="1" ht="25.95" customHeight="1">
      <c r="A6" s="708"/>
      <c r="B6" s="117" t="s">
        <v>108</v>
      </c>
      <c r="C6" s="118" t="s">
        <v>16</v>
      </c>
      <c r="D6" s="711"/>
    </row>
    <row r="7" spans="1:4" ht="71.25" customHeight="1">
      <c r="A7" s="455" t="s">
        <v>642</v>
      </c>
      <c r="B7" s="173">
        <v>10000000</v>
      </c>
      <c r="C7" s="174">
        <v>508592.63</v>
      </c>
      <c r="D7" s="175" t="s">
        <v>647</v>
      </c>
    </row>
    <row r="8" spans="1:4" ht="125.4" customHeight="1">
      <c r="A8" s="455" t="s">
        <v>640</v>
      </c>
      <c r="B8" s="176">
        <v>30000000</v>
      </c>
      <c r="C8" s="177">
        <v>11648325.84</v>
      </c>
      <c r="D8" s="179" t="s">
        <v>575</v>
      </c>
    </row>
    <row r="9" spans="1:4" ht="104.4" customHeight="1">
      <c r="A9" s="455" t="s">
        <v>641</v>
      </c>
      <c r="B9" s="176">
        <v>30000000</v>
      </c>
      <c r="C9" s="177">
        <v>15177650.289999999</v>
      </c>
      <c r="D9" s="179" t="s">
        <v>576</v>
      </c>
    </row>
    <row r="10" spans="1:4" ht="171" customHeight="1">
      <c r="A10" s="455" t="s">
        <v>643</v>
      </c>
      <c r="B10" s="178">
        <v>10000000</v>
      </c>
      <c r="C10" s="177">
        <v>3109810.71</v>
      </c>
      <c r="D10" s="179" t="s">
        <v>577</v>
      </c>
    </row>
    <row r="11" spans="1:4" ht="106.2" customHeight="1">
      <c r="A11" s="455" t="s">
        <v>644</v>
      </c>
      <c r="B11" s="176">
        <v>30000000</v>
      </c>
      <c r="C11" s="177">
        <v>9174530.2100000009</v>
      </c>
      <c r="D11" s="179" t="s">
        <v>578</v>
      </c>
    </row>
    <row r="12" spans="1:4" ht="60.6" customHeight="1">
      <c r="A12" s="455" t="s">
        <v>646</v>
      </c>
      <c r="B12" s="176">
        <v>10000000</v>
      </c>
      <c r="C12" s="177">
        <v>5571416.0999999996</v>
      </c>
      <c r="D12" s="179" t="s">
        <v>579</v>
      </c>
    </row>
    <row r="13" spans="1:4" ht="49.2" customHeight="1">
      <c r="A13" s="455" t="s">
        <v>645</v>
      </c>
      <c r="B13" s="176">
        <v>20000000</v>
      </c>
      <c r="C13" s="177">
        <v>11590543</v>
      </c>
      <c r="D13" s="254" t="s">
        <v>636</v>
      </c>
    </row>
    <row r="14" spans="1:4" ht="46.2" customHeight="1">
      <c r="A14" s="455" t="s">
        <v>645</v>
      </c>
      <c r="B14" s="176">
        <v>10000000</v>
      </c>
      <c r="C14" s="177">
        <v>3476684</v>
      </c>
      <c r="D14" s="254" t="s">
        <v>289</v>
      </c>
    </row>
    <row r="15" spans="1:4">
      <c r="A15" s="451" t="s">
        <v>620</v>
      </c>
      <c r="B15" s="452">
        <v>150000000</v>
      </c>
      <c r="C15" s="453">
        <v>60257552.780000001</v>
      </c>
      <c r="D15" s="454"/>
    </row>
    <row r="16" spans="1:4">
      <c r="A16" s="3" t="s">
        <v>148</v>
      </c>
    </row>
    <row r="17" spans="1:3">
      <c r="A17" s="5"/>
      <c r="C17" s="7"/>
    </row>
    <row r="18" spans="1:3">
      <c r="A18" s="8"/>
      <c r="C18" s="10"/>
    </row>
    <row r="19" spans="1:3">
      <c r="C19" s="456"/>
    </row>
    <row r="21" spans="1:3">
      <c r="C21" s="456"/>
    </row>
    <row r="22" spans="1:3">
      <c r="C22" s="457"/>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63" orientation="landscape" r:id="rId1"/>
  <headerFooter scaleWithDoc="0">
    <oddHeader>&amp;C&amp;G</oddHeader>
    <oddFooter>&amp;C&amp;G</oddFooter>
  </headerFooter>
  <rowBreaks count="1" manualBreakCount="1">
    <brk id="10" max="16383" man="1"/>
  </rowBreaks>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93"/>
  <sheetViews>
    <sheetView showGridLines="0" view="pageBreakPreview" topLeftCell="A86" zoomScale="70" zoomScaleNormal="90" zoomScaleSheetLayoutView="70" workbookViewId="0">
      <selection activeCell="E12" sqref="E12"/>
    </sheetView>
  </sheetViews>
  <sheetFormatPr baseColWidth="10" defaultColWidth="9.109375" defaultRowHeight="13.8"/>
  <cols>
    <col min="1" max="1" width="17.33203125" style="1" customWidth="1"/>
    <col min="2" max="2" width="23" style="1" customWidth="1"/>
    <col min="3" max="3" width="60.88671875" style="1" customWidth="1"/>
    <col min="4" max="4" width="12.5546875" style="1" bestFit="1" customWidth="1"/>
    <col min="5" max="7" width="15.6640625" style="1" customWidth="1"/>
    <col min="8" max="16384" width="9.109375" style="1"/>
  </cols>
  <sheetData>
    <row r="1" spans="1:7" ht="35.1" customHeight="1">
      <c r="A1" s="496" t="s">
        <v>34</v>
      </c>
      <c r="B1" s="497"/>
      <c r="C1" s="497"/>
      <c r="D1" s="497"/>
      <c r="E1" s="497"/>
      <c r="F1" s="497"/>
      <c r="G1" s="498"/>
    </row>
    <row r="2" spans="1:7" s="12" customFormat="1" ht="8.25" customHeight="1">
      <c r="A2" s="11"/>
      <c r="B2" s="11"/>
      <c r="C2" s="11"/>
      <c r="D2" s="11"/>
      <c r="E2" s="11"/>
      <c r="F2" s="11"/>
      <c r="G2" s="11"/>
    </row>
    <row r="3" spans="1:7" s="12" customFormat="1" ht="19.5" customHeight="1">
      <c r="A3" s="499" t="s">
        <v>167</v>
      </c>
      <c r="B3" s="500"/>
      <c r="C3" s="500"/>
      <c r="D3" s="500"/>
      <c r="E3" s="500"/>
      <c r="F3" s="500"/>
      <c r="G3" s="501"/>
    </row>
    <row r="4" spans="1:7" s="12" customFormat="1" ht="19.5" customHeight="1">
      <c r="A4" s="499" t="s">
        <v>169</v>
      </c>
      <c r="B4" s="500"/>
      <c r="C4" s="500"/>
      <c r="D4" s="500"/>
      <c r="E4" s="500"/>
      <c r="F4" s="500"/>
      <c r="G4" s="501"/>
    </row>
    <row r="5" spans="1:7" ht="9" customHeight="1"/>
    <row r="6" spans="1:7" ht="19.95" customHeight="1">
      <c r="A6" s="494" t="s">
        <v>36</v>
      </c>
      <c r="B6" s="494" t="s">
        <v>35</v>
      </c>
      <c r="C6" s="494" t="s">
        <v>11</v>
      </c>
      <c r="D6" s="494" t="s">
        <v>37</v>
      </c>
      <c r="E6" s="530" t="s">
        <v>106</v>
      </c>
      <c r="F6" s="531"/>
      <c r="G6" s="577"/>
    </row>
    <row r="7" spans="1:7" s="13" customFormat="1" ht="36" customHeight="1">
      <c r="A7" s="495"/>
      <c r="B7" s="495"/>
      <c r="C7" s="495"/>
      <c r="D7" s="495"/>
      <c r="E7" s="100" t="s">
        <v>109</v>
      </c>
      <c r="F7" s="100" t="s">
        <v>147</v>
      </c>
      <c r="G7" s="100" t="s">
        <v>38</v>
      </c>
    </row>
    <row r="8" spans="1:7" ht="64.8">
      <c r="A8" s="187" t="s">
        <v>296</v>
      </c>
      <c r="B8" s="188" t="s">
        <v>297</v>
      </c>
      <c r="C8" s="189" t="s">
        <v>298</v>
      </c>
      <c r="D8" s="190">
        <v>0</v>
      </c>
      <c r="E8" s="191">
        <v>714870</v>
      </c>
      <c r="F8" s="191">
        <v>0</v>
      </c>
      <c r="G8" s="448">
        <v>0</v>
      </c>
    </row>
    <row r="9" spans="1:7" ht="64.8">
      <c r="A9" s="180" t="s">
        <v>299</v>
      </c>
      <c r="B9" s="181" t="s">
        <v>300</v>
      </c>
      <c r="C9" s="182" t="s">
        <v>301</v>
      </c>
      <c r="D9" s="183">
        <v>0</v>
      </c>
      <c r="E9" s="184">
        <v>714870</v>
      </c>
      <c r="F9" s="184">
        <v>0</v>
      </c>
      <c r="G9" s="449">
        <v>0</v>
      </c>
    </row>
    <row r="10" spans="1:7" ht="64.8">
      <c r="A10" s="180" t="s">
        <v>302</v>
      </c>
      <c r="B10" s="181" t="s">
        <v>303</v>
      </c>
      <c r="C10" s="182" t="s">
        <v>304</v>
      </c>
      <c r="D10" s="183">
        <v>0.94299999999999995</v>
      </c>
      <c r="E10" s="184">
        <v>714870</v>
      </c>
      <c r="F10" s="184">
        <v>674149.21</v>
      </c>
      <c r="G10" s="449">
        <v>674149.21</v>
      </c>
    </row>
    <row r="11" spans="1:7" ht="64.8">
      <c r="A11" s="180" t="s">
        <v>305</v>
      </c>
      <c r="B11" s="181" t="s">
        <v>306</v>
      </c>
      <c r="C11" s="182" t="s">
        <v>301</v>
      </c>
      <c r="D11" s="183">
        <v>0.54500000000000004</v>
      </c>
      <c r="E11" s="184">
        <v>714870</v>
      </c>
      <c r="F11" s="184">
        <v>389540.65</v>
      </c>
      <c r="G11" s="449">
        <v>389540.65</v>
      </c>
    </row>
    <row r="12" spans="1:7" ht="64.8">
      <c r="A12" s="180" t="s">
        <v>307</v>
      </c>
      <c r="B12" s="181" t="s">
        <v>308</v>
      </c>
      <c r="C12" s="182" t="s">
        <v>309</v>
      </c>
      <c r="D12" s="183">
        <v>0</v>
      </c>
      <c r="E12" s="184">
        <v>714870</v>
      </c>
      <c r="F12" s="184">
        <v>0</v>
      </c>
      <c r="G12" s="449">
        <v>0</v>
      </c>
    </row>
    <row r="13" spans="1:7" ht="64.8">
      <c r="A13" s="180" t="s">
        <v>310</v>
      </c>
      <c r="B13" s="181" t="s">
        <v>311</v>
      </c>
      <c r="C13" s="182" t="s">
        <v>309</v>
      </c>
      <c r="D13" s="183">
        <v>0.86699999999999999</v>
      </c>
      <c r="E13" s="184">
        <v>714870</v>
      </c>
      <c r="F13" s="184">
        <v>619788.03</v>
      </c>
      <c r="G13" s="449">
        <v>619788.03</v>
      </c>
    </row>
    <row r="14" spans="1:7" ht="64.8">
      <c r="A14" s="180" t="s">
        <v>312</v>
      </c>
      <c r="B14" s="181" t="s">
        <v>313</v>
      </c>
      <c r="C14" s="182" t="s">
        <v>309</v>
      </c>
      <c r="D14" s="183">
        <v>0</v>
      </c>
      <c r="E14" s="184">
        <v>714870</v>
      </c>
      <c r="F14" s="184">
        <v>0</v>
      </c>
      <c r="G14" s="449">
        <v>0</v>
      </c>
    </row>
    <row r="15" spans="1:7" ht="64.8">
      <c r="A15" s="180" t="s">
        <v>314</v>
      </c>
      <c r="B15" s="181" t="s">
        <v>315</v>
      </c>
      <c r="C15" s="182" t="s">
        <v>309</v>
      </c>
      <c r="D15" s="183">
        <v>0</v>
      </c>
      <c r="E15" s="184">
        <v>714870</v>
      </c>
      <c r="F15" s="184">
        <v>0</v>
      </c>
      <c r="G15" s="449">
        <v>0</v>
      </c>
    </row>
    <row r="16" spans="1:7" ht="64.8">
      <c r="A16" s="180" t="s">
        <v>316</v>
      </c>
      <c r="B16" s="181" t="s">
        <v>317</v>
      </c>
      <c r="C16" s="182" t="s">
        <v>301</v>
      </c>
      <c r="D16" s="183">
        <v>0</v>
      </c>
      <c r="E16" s="184">
        <v>714870</v>
      </c>
      <c r="F16" s="184">
        <v>0</v>
      </c>
      <c r="G16" s="449">
        <v>0</v>
      </c>
    </row>
    <row r="17" spans="1:7" ht="21.6">
      <c r="A17" s="180" t="s">
        <v>318</v>
      </c>
      <c r="B17" s="181" t="s">
        <v>319</v>
      </c>
      <c r="C17" s="182" t="s">
        <v>320</v>
      </c>
      <c r="D17" s="183">
        <v>0.5</v>
      </c>
      <c r="E17" s="184">
        <v>714870</v>
      </c>
      <c r="F17" s="184">
        <v>357435</v>
      </c>
      <c r="G17" s="449">
        <v>357435</v>
      </c>
    </row>
    <row r="18" spans="1:7" ht="54">
      <c r="A18" s="180" t="s">
        <v>321</v>
      </c>
      <c r="B18" s="185" t="s">
        <v>322</v>
      </c>
      <c r="C18" s="186" t="s">
        <v>323</v>
      </c>
      <c r="D18" s="183">
        <v>0</v>
      </c>
      <c r="E18" s="184">
        <v>714870</v>
      </c>
      <c r="F18" s="184">
        <v>0</v>
      </c>
      <c r="G18" s="449">
        <v>0</v>
      </c>
    </row>
    <row r="19" spans="1:7" ht="64.8">
      <c r="A19" s="180" t="s">
        <v>324</v>
      </c>
      <c r="B19" s="181" t="s">
        <v>325</v>
      </c>
      <c r="C19" s="182" t="s">
        <v>301</v>
      </c>
      <c r="D19" s="183">
        <v>0</v>
      </c>
      <c r="E19" s="184">
        <v>714870</v>
      </c>
      <c r="F19" s="184">
        <v>0</v>
      </c>
      <c r="G19" s="449">
        <v>0</v>
      </c>
    </row>
    <row r="20" spans="1:7" ht="64.8">
      <c r="A20" s="180" t="s">
        <v>326</v>
      </c>
      <c r="B20" s="181" t="s">
        <v>325</v>
      </c>
      <c r="C20" s="182" t="s">
        <v>301</v>
      </c>
      <c r="D20" s="183">
        <v>0</v>
      </c>
      <c r="E20" s="184">
        <v>714870</v>
      </c>
      <c r="F20" s="184">
        <v>0</v>
      </c>
      <c r="G20" s="449">
        <v>0</v>
      </c>
    </row>
    <row r="21" spans="1:7" ht="64.8">
      <c r="A21" s="180" t="s">
        <v>327</v>
      </c>
      <c r="B21" s="181" t="s">
        <v>328</v>
      </c>
      <c r="C21" s="182" t="s">
        <v>298</v>
      </c>
      <c r="D21" s="183">
        <v>0</v>
      </c>
      <c r="E21" s="184">
        <v>714870</v>
      </c>
      <c r="F21" s="184">
        <v>0</v>
      </c>
      <c r="G21" s="449">
        <v>0</v>
      </c>
    </row>
    <row r="22" spans="1:7">
      <c r="A22" s="180" t="s">
        <v>329</v>
      </c>
      <c r="B22" s="185" t="s">
        <v>330</v>
      </c>
      <c r="C22" s="186" t="s">
        <v>462</v>
      </c>
      <c r="D22" s="183">
        <v>0</v>
      </c>
      <c r="E22" s="184">
        <v>714870</v>
      </c>
      <c r="F22" s="184">
        <v>0</v>
      </c>
      <c r="G22" s="449">
        <v>0</v>
      </c>
    </row>
    <row r="23" spans="1:7" ht="64.8">
      <c r="A23" s="180" t="s">
        <v>331</v>
      </c>
      <c r="B23" s="181" t="s">
        <v>325</v>
      </c>
      <c r="C23" s="182" t="s">
        <v>301</v>
      </c>
      <c r="D23" s="183">
        <v>0</v>
      </c>
      <c r="E23" s="184">
        <v>714870</v>
      </c>
      <c r="F23" s="184">
        <v>0</v>
      </c>
      <c r="G23" s="449">
        <v>0</v>
      </c>
    </row>
    <row r="24" spans="1:7" ht="64.8">
      <c r="A24" s="180" t="s">
        <v>332</v>
      </c>
      <c r="B24" s="181" t="s">
        <v>325</v>
      </c>
      <c r="C24" s="182" t="s">
        <v>301</v>
      </c>
      <c r="D24" s="183">
        <v>0</v>
      </c>
      <c r="E24" s="184">
        <v>714870</v>
      </c>
      <c r="F24" s="184">
        <v>0</v>
      </c>
      <c r="G24" s="449">
        <v>0</v>
      </c>
    </row>
    <row r="25" spans="1:7" ht="64.8">
      <c r="A25" s="180" t="s">
        <v>333</v>
      </c>
      <c r="B25" s="181" t="s">
        <v>334</v>
      </c>
      <c r="C25" s="182" t="s">
        <v>298</v>
      </c>
      <c r="D25" s="183">
        <v>0</v>
      </c>
      <c r="E25" s="184">
        <v>714870</v>
      </c>
      <c r="F25" s="184">
        <v>0</v>
      </c>
      <c r="G25" s="449">
        <v>0</v>
      </c>
    </row>
    <row r="26" spans="1:7" ht="64.8">
      <c r="A26" s="180" t="s">
        <v>335</v>
      </c>
      <c r="B26" s="181" t="s">
        <v>336</v>
      </c>
      <c r="C26" s="182" t="s">
        <v>301</v>
      </c>
      <c r="D26" s="183">
        <v>0</v>
      </c>
      <c r="E26" s="184">
        <v>714870</v>
      </c>
      <c r="F26" s="184">
        <v>0</v>
      </c>
      <c r="G26" s="449">
        <v>0</v>
      </c>
    </row>
    <row r="27" spans="1:7" ht="64.8">
      <c r="A27" s="180" t="s">
        <v>337</v>
      </c>
      <c r="B27" s="181" t="s">
        <v>338</v>
      </c>
      <c r="C27" s="182" t="s">
        <v>301</v>
      </c>
      <c r="D27" s="183">
        <v>0</v>
      </c>
      <c r="E27" s="184">
        <v>714870</v>
      </c>
      <c r="F27" s="184">
        <v>0</v>
      </c>
      <c r="G27" s="449">
        <v>0</v>
      </c>
    </row>
    <row r="28" spans="1:7" ht="64.8">
      <c r="A28" s="180" t="s">
        <v>339</v>
      </c>
      <c r="B28" s="181" t="s">
        <v>340</v>
      </c>
      <c r="C28" s="182" t="s">
        <v>304</v>
      </c>
      <c r="D28" s="183">
        <v>0</v>
      </c>
      <c r="E28" s="184">
        <v>714870</v>
      </c>
      <c r="F28" s="184">
        <v>0</v>
      </c>
      <c r="G28" s="449">
        <v>0</v>
      </c>
    </row>
    <row r="29" spans="1:7" ht="64.8">
      <c r="A29" s="180" t="s">
        <v>341</v>
      </c>
      <c r="B29" s="181" t="s">
        <v>342</v>
      </c>
      <c r="C29" s="182" t="s">
        <v>301</v>
      </c>
      <c r="D29" s="183">
        <v>0</v>
      </c>
      <c r="E29" s="184">
        <v>714870</v>
      </c>
      <c r="F29" s="184">
        <v>0</v>
      </c>
      <c r="G29" s="449">
        <v>0</v>
      </c>
    </row>
    <row r="30" spans="1:7" ht="64.8">
      <c r="A30" s="180" t="s">
        <v>639</v>
      </c>
      <c r="B30" s="181" t="s">
        <v>343</v>
      </c>
      <c r="C30" s="182" t="s">
        <v>344</v>
      </c>
      <c r="D30" s="183">
        <v>0.5</v>
      </c>
      <c r="E30" s="184">
        <v>714870</v>
      </c>
      <c r="F30" s="184">
        <v>357435</v>
      </c>
      <c r="G30" s="449">
        <v>357435</v>
      </c>
    </row>
    <row r="31" spans="1:7" ht="64.8">
      <c r="A31" s="180" t="s">
        <v>345</v>
      </c>
      <c r="B31" s="181" t="s">
        <v>346</v>
      </c>
      <c r="C31" s="182" t="s">
        <v>309</v>
      </c>
      <c r="D31" s="183">
        <v>0</v>
      </c>
      <c r="E31" s="184">
        <v>714870</v>
      </c>
      <c r="F31" s="184">
        <v>0</v>
      </c>
      <c r="G31" s="449">
        <v>0</v>
      </c>
    </row>
    <row r="32" spans="1:7" ht="64.8">
      <c r="A32" s="180" t="s">
        <v>347</v>
      </c>
      <c r="B32" s="181" t="s">
        <v>348</v>
      </c>
      <c r="C32" s="182" t="s">
        <v>298</v>
      </c>
      <c r="D32" s="183">
        <v>0</v>
      </c>
      <c r="E32" s="184">
        <v>714870</v>
      </c>
      <c r="F32" s="184">
        <v>0</v>
      </c>
      <c r="G32" s="449">
        <v>0</v>
      </c>
    </row>
    <row r="33" spans="1:7" ht="64.8">
      <c r="A33" s="180" t="s">
        <v>349</v>
      </c>
      <c r="B33" s="181" t="s">
        <v>350</v>
      </c>
      <c r="C33" s="182" t="s">
        <v>301</v>
      </c>
      <c r="D33" s="183">
        <v>0</v>
      </c>
      <c r="E33" s="184">
        <v>714870</v>
      </c>
      <c r="F33" s="184">
        <v>0</v>
      </c>
      <c r="G33" s="449">
        <v>0</v>
      </c>
    </row>
    <row r="34" spans="1:7" ht="32.4">
      <c r="A34" s="180" t="s">
        <v>351</v>
      </c>
      <c r="B34" s="185" t="s">
        <v>352</v>
      </c>
      <c r="C34" s="186" t="s">
        <v>353</v>
      </c>
      <c r="D34" s="183">
        <v>0</v>
      </c>
      <c r="E34" s="184">
        <v>714870</v>
      </c>
      <c r="F34" s="184">
        <v>0</v>
      </c>
      <c r="G34" s="449">
        <v>0</v>
      </c>
    </row>
    <row r="35" spans="1:7" ht="64.8">
      <c r="A35" s="180" t="s">
        <v>354</v>
      </c>
      <c r="B35" s="181" t="s">
        <v>355</v>
      </c>
      <c r="C35" s="182" t="s">
        <v>298</v>
      </c>
      <c r="D35" s="183">
        <v>0</v>
      </c>
      <c r="E35" s="184">
        <v>714870</v>
      </c>
      <c r="F35" s="184">
        <v>0</v>
      </c>
      <c r="G35" s="449">
        <v>0</v>
      </c>
    </row>
    <row r="36" spans="1:7" ht="64.8">
      <c r="A36" s="180" t="s">
        <v>356</v>
      </c>
      <c r="B36" s="181" t="s">
        <v>357</v>
      </c>
      <c r="C36" s="182" t="s">
        <v>309</v>
      </c>
      <c r="D36" s="183">
        <v>0.71699999999999997</v>
      </c>
      <c r="E36" s="184">
        <v>714870</v>
      </c>
      <c r="F36" s="184">
        <v>512499.93</v>
      </c>
      <c r="G36" s="449">
        <v>512499.93</v>
      </c>
    </row>
    <row r="37" spans="1:7" ht="64.8">
      <c r="A37" s="180" t="s">
        <v>358</v>
      </c>
      <c r="B37" s="181" t="s">
        <v>359</v>
      </c>
      <c r="C37" s="182" t="s">
        <v>309</v>
      </c>
      <c r="D37" s="183">
        <v>0</v>
      </c>
      <c r="E37" s="184">
        <v>714870</v>
      </c>
      <c r="F37" s="184">
        <v>0</v>
      </c>
      <c r="G37" s="449">
        <v>0</v>
      </c>
    </row>
    <row r="38" spans="1:7" ht="75.599999999999994">
      <c r="A38" s="180" t="s">
        <v>360</v>
      </c>
      <c r="B38" s="181" t="s">
        <v>361</v>
      </c>
      <c r="C38" s="182" t="s">
        <v>362</v>
      </c>
      <c r="D38" s="183">
        <v>0.5</v>
      </c>
      <c r="E38" s="184">
        <v>714870</v>
      </c>
      <c r="F38" s="184">
        <v>357435</v>
      </c>
      <c r="G38" s="449">
        <v>357435</v>
      </c>
    </row>
    <row r="39" spans="1:7" ht="64.8">
      <c r="A39" s="180" t="s">
        <v>363</v>
      </c>
      <c r="B39" s="181" t="s">
        <v>364</v>
      </c>
      <c r="C39" s="182" t="s">
        <v>301</v>
      </c>
      <c r="D39" s="183">
        <v>0</v>
      </c>
      <c r="E39" s="184">
        <v>714870</v>
      </c>
      <c r="F39" s="184">
        <v>0</v>
      </c>
      <c r="G39" s="449">
        <v>0</v>
      </c>
    </row>
    <row r="40" spans="1:7" ht="64.8">
      <c r="A40" s="180" t="s">
        <v>365</v>
      </c>
      <c r="B40" s="181" t="s">
        <v>366</v>
      </c>
      <c r="C40" s="182" t="s">
        <v>301</v>
      </c>
      <c r="D40" s="183">
        <v>0</v>
      </c>
      <c r="E40" s="184">
        <v>714870</v>
      </c>
      <c r="F40" s="184">
        <v>0</v>
      </c>
      <c r="G40" s="449">
        <v>0</v>
      </c>
    </row>
    <row r="41" spans="1:7" ht="64.8">
      <c r="A41" s="180" t="s">
        <v>367</v>
      </c>
      <c r="B41" s="181" t="s">
        <v>368</v>
      </c>
      <c r="C41" s="182" t="s">
        <v>301</v>
      </c>
      <c r="D41" s="183">
        <v>0</v>
      </c>
      <c r="E41" s="184">
        <v>714870</v>
      </c>
      <c r="F41" s="184">
        <v>0</v>
      </c>
      <c r="G41" s="449">
        <v>0</v>
      </c>
    </row>
    <row r="42" spans="1:7" ht="64.8">
      <c r="A42" s="180" t="s">
        <v>369</v>
      </c>
      <c r="B42" s="181" t="s">
        <v>370</v>
      </c>
      <c r="C42" s="182" t="s">
        <v>301</v>
      </c>
      <c r="D42" s="183">
        <v>0</v>
      </c>
      <c r="E42" s="184">
        <v>714870</v>
      </c>
      <c r="F42" s="184">
        <v>0</v>
      </c>
      <c r="G42" s="449">
        <v>0</v>
      </c>
    </row>
    <row r="43" spans="1:7" ht="64.8">
      <c r="A43" s="180" t="s">
        <v>371</v>
      </c>
      <c r="B43" s="181" t="s">
        <v>372</v>
      </c>
      <c r="C43" s="182" t="s">
        <v>298</v>
      </c>
      <c r="D43" s="183">
        <v>0</v>
      </c>
      <c r="E43" s="184">
        <v>714870</v>
      </c>
      <c r="F43" s="184">
        <v>0</v>
      </c>
      <c r="G43" s="449">
        <v>0</v>
      </c>
    </row>
    <row r="44" spans="1:7" ht="64.8">
      <c r="A44" s="180" t="s">
        <v>373</v>
      </c>
      <c r="B44" s="181" t="s">
        <v>374</v>
      </c>
      <c r="C44" s="182" t="s">
        <v>301</v>
      </c>
      <c r="D44" s="183">
        <v>0</v>
      </c>
      <c r="E44" s="184">
        <v>714870</v>
      </c>
      <c r="F44" s="184">
        <v>0</v>
      </c>
      <c r="G44" s="449">
        <v>0</v>
      </c>
    </row>
    <row r="45" spans="1:7" ht="64.8">
      <c r="A45" s="180" t="s">
        <v>375</v>
      </c>
      <c r="B45" s="181" t="s">
        <v>376</v>
      </c>
      <c r="C45" s="182" t="s">
        <v>304</v>
      </c>
      <c r="D45" s="183">
        <v>0</v>
      </c>
      <c r="E45" s="184">
        <v>714870</v>
      </c>
      <c r="F45" s="184">
        <v>0</v>
      </c>
      <c r="G45" s="449">
        <v>0</v>
      </c>
    </row>
    <row r="46" spans="1:7" ht="64.8">
      <c r="A46" s="180" t="s">
        <v>377</v>
      </c>
      <c r="B46" s="181" t="s">
        <v>378</v>
      </c>
      <c r="C46" s="182" t="s">
        <v>301</v>
      </c>
      <c r="D46" s="183">
        <v>0.98699999999999999</v>
      </c>
      <c r="E46" s="184">
        <v>714870</v>
      </c>
      <c r="F46" s="184">
        <v>705450.56</v>
      </c>
      <c r="G46" s="449">
        <v>705450.56</v>
      </c>
    </row>
    <row r="47" spans="1:7" ht="64.8">
      <c r="A47" s="180" t="s">
        <v>379</v>
      </c>
      <c r="B47" s="181" t="s">
        <v>380</v>
      </c>
      <c r="C47" s="182" t="s">
        <v>301</v>
      </c>
      <c r="D47" s="183">
        <v>0</v>
      </c>
      <c r="E47" s="184">
        <v>714870</v>
      </c>
      <c r="F47" s="184">
        <v>0</v>
      </c>
      <c r="G47" s="449">
        <v>0</v>
      </c>
    </row>
    <row r="48" spans="1:7" ht="64.8">
      <c r="A48" s="180" t="s">
        <v>381</v>
      </c>
      <c r="B48" s="181" t="s">
        <v>382</v>
      </c>
      <c r="C48" s="182" t="s">
        <v>301</v>
      </c>
      <c r="D48" s="183">
        <v>0</v>
      </c>
      <c r="E48" s="184">
        <v>714870</v>
      </c>
      <c r="F48" s="184">
        <v>0</v>
      </c>
      <c r="G48" s="449">
        <v>0</v>
      </c>
    </row>
    <row r="49" spans="1:7" ht="64.8">
      <c r="A49" s="180" t="s">
        <v>383</v>
      </c>
      <c r="B49" s="181" t="s">
        <v>384</v>
      </c>
      <c r="C49" s="182" t="s">
        <v>298</v>
      </c>
      <c r="D49" s="183">
        <v>0</v>
      </c>
      <c r="E49" s="184">
        <v>714870</v>
      </c>
      <c r="F49" s="184">
        <v>0</v>
      </c>
      <c r="G49" s="449">
        <v>0</v>
      </c>
    </row>
    <row r="50" spans="1:7" ht="43.2">
      <c r="A50" s="180" t="s">
        <v>385</v>
      </c>
      <c r="B50" s="181" t="s">
        <v>386</v>
      </c>
      <c r="C50" s="182" t="s">
        <v>387</v>
      </c>
      <c r="D50" s="183">
        <v>0.5</v>
      </c>
      <c r="E50" s="184">
        <v>714870</v>
      </c>
      <c r="F50" s="184">
        <v>357435</v>
      </c>
      <c r="G50" s="449">
        <v>357435</v>
      </c>
    </row>
    <row r="51" spans="1:7" ht="64.8">
      <c r="A51" s="180" t="s">
        <v>388</v>
      </c>
      <c r="B51" s="181" t="s">
        <v>389</v>
      </c>
      <c r="C51" s="182" t="s">
        <v>304</v>
      </c>
      <c r="D51" s="183">
        <v>0</v>
      </c>
      <c r="E51" s="184">
        <v>714870</v>
      </c>
      <c r="F51" s="184">
        <v>0</v>
      </c>
      <c r="G51" s="449">
        <v>0</v>
      </c>
    </row>
    <row r="52" spans="1:7" ht="64.8">
      <c r="A52" s="180" t="s">
        <v>390</v>
      </c>
      <c r="B52" s="181" t="s">
        <v>391</v>
      </c>
      <c r="C52" s="182" t="s">
        <v>304</v>
      </c>
      <c r="D52" s="183">
        <v>0</v>
      </c>
      <c r="E52" s="184">
        <v>714870</v>
      </c>
      <c r="F52" s="184">
        <v>0</v>
      </c>
      <c r="G52" s="449">
        <v>0</v>
      </c>
    </row>
    <row r="53" spans="1:7" ht="64.8">
      <c r="A53" s="180" t="s">
        <v>392</v>
      </c>
      <c r="B53" s="181" t="s">
        <v>393</v>
      </c>
      <c r="C53" s="182" t="s">
        <v>298</v>
      </c>
      <c r="D53" s="183">
        <v>0</v>
      </c>
      <c r="E53" s="184">
        <v>714870</v>
      </c>
      <c r="F53" s="184">
        <v>0</v>
      </c>
      <c r="G53" s="449">
        <v>0</v>
      </c>
    </row>
    <row r="54" spans="1:7" ht="64.8">
      <c r="A54" s="180" t="s">
        <v>394</v>
      </c>
      <c r="B54" s="181" t="s">
        <v>395</v>
      </c>
      <c r="C54" s="182" t="s">
        <v>309</v>
      </c>
      <c r="D54" s="183">
        <v>0</v>
      </c>
      <c r="E54" s="184">
        <v>714870</v>
      </c>
      <c r="F54" s="184">
        <v>0</v>
      </c>
      <c r="G54" s="449">
        <v>0</v>
      </c>
    </row>
    <row r="55" spans="1:7" ht="64.8">
      <c r="A55" s="180" t="s">
        <v>396</v>
      </c>
      <c r="B55" s="181" t="s">
        <v>325</v>
      </c>
      <c r="C55" s="182" t="s">
        <v>301</v>
      </c>
      <c r="D55" s="183">
        <v>0</v>
      </c>
      <c r="E55" s="184">
        <v>714870</v>
      </c>
      <c r="F55" s="184">
        <v>0</v>
      </c>
      <c r="G55" s="449">
        <v>0</v>
      </c>
    </row>
    <row r="56" spans="1:7" ht="64.8">
      <c r="A56" s="180" t="s">
        <v>397</v>
      </c>
      <c r="B56" s="181" t="s">
        <v>398</v>
      </c>
      <c r="C56" s="182" t="s">
        <v>304</v>
      </c>
      <c r="D56" s="183">
        <v>0</v>
      </c>
      <c r="E56" s="184">
        <v>714870</v>
      </c>
      <c r="F56" s="184">
        <v>0</v>
      </c>
      <c r="G56" s="449">
        <v>0</v>
      </c>
    </row>
    <row r="57" spans="1:7" ht="64.8">
      <c r="A57" s="180" t="s">
        <v>399</v>
      </c>
      <c r="B57" s="181" t="s">
        <v>400</v>
      </c>
      <c r="C57" s="182" t="s">
        <v>298</v>
      </c>
      <c r="D57" s="183">
        <v>0</v>
      </c>
      <c r="E57" s="184">
        <v>714870</v>
      </c>
      <c r="F57" s="184">
        <v>0</v>
      </c>
      <c r="G57" s="449">
        <v>0</v>
      </c>
    </row>
    <row r="58" spans="1:7" ht="64.8">
      <c r="A58" s="180" t="s">
        <v>401</v>
      </c>
      <c r="B58" s="181" t="s">
        <v>402</v>
      </c>
      <c r="C58" s="182" t="s">
        <v>301</v>
      </c>
      <c r="D58" s="183">
        <v>0</v>
      </c>
      <c r="E58" s="184">
        <v>714870</v>
      </c>
      <c r="F58" s="184">
        <v>0</v>
      </c>
      <c r="G58" s="449">
        <v>0</v>
      </c>
    </row>
    <row r="59" spans="1:7" ht="64.8">
      <c r="A59" s="180" t="s">
        <v>403</v>
      </c>
      <c r="B59" s="181" t="s">
        <v>404</v>
      </c>
      <c r="C59" s="182" t="s">
        <v>309</v>
      </c>
      <c r="D59" s="183">
        <v>0</v>
      </c>
      <c r="E59" s="184">
        <v>714870</v>
      </c>
      <c r="F59" s="184">
        <v>0</v>
      </c>
      <c r="G59" s="449">
        <v>0</v>
      </c>
    </row>
    <row r="60" spans="1:7" ht="64.8">
      <c r="A60" s="180" t="s">
        <v>405</v>
      </c>
      <c r="B60" s="181" t="s">
        <v>406</v>
      </c>
      <c r="C60" s="182" t="s">
        <v>309</v>
      </c>
      <c r="D60" s="183">
        <v>0</v>
      </c>
      <c r="E60" s="184">
        <v>714870</v>
      </c>
      <c r="F60" s="184">
        <v>0</v>
      </c>
      <c r="G60" s="449">
        <v>0</v>
      </c>
    </row>
    <row r="61" spans="1:7" ht="64.8">
      <c r="A61" s="180" t="s">
        <v>407</v>
      </c>
      <c r="B61" s="181" t="s">
        <v>408</v>
      </c>
      <c r="C61" s="182" t="s">
        <v>304</v>
      </c>
      <c r="D61" s="183">
        <v>0</v>
      </c>
      <c r="E61" s="184">
        <v>714870</v>
      </c>
      <c r="F61" s="184">
        <v>0</v>
      </c>
      <c r="G61" s="449">
        <v>0</v>
      </c>
    </row>
    <row r="62" spans="1:7" ht="64.8">
      <c r="A62" s="180" t="s">
        <v>409</v>
      </c>
      <c r="B62" s="181" t="s">
        <v>410</v>
      </c>
      <c r="C62" s="182" t="s">
        <v>309</v>
      </c>
      <c r="D62" s="183">
        <v>0</v>
      </c>
      <c r="E62" s="184">
        <v>714870</v>
      </c>
      <c r="F62" s="184">
        <v>0</v>
      </c>
      <c r="G62" s="449">
        <v>0</v>
      </c>
    </row>
    <row r="63" spans="1:7" ht="64.8">
      <c r="A63" s="180" t="s">
        <v>291</v>
      </c>
      <c r="B63" s="181" t="s">
        <v>411</v>
      </c>
      <c r="C63" s="182" t="s">
        <v>309</v>
      </c>
      <c r="D63" s="183">
        <v>0</v>
      </c>
      <c r="E63" s="184">
        <v>714870</v>
      </c>
      <c r="F63" s="184">
        <v>0</v>
      </c>
      <c r="G63" s="449">
        <v>0</v>
      </c>
    </row>
    <row r="64" spans="1:7" ht="64.8">
      <c r="A64" s="180" t="s">
        <v>412</v>
      </c>
      <c r="B64" s="181" t="s">
        <v>413</v>
      </c>
      <c r="C64" s="182" t="s">
        <v>301</v>
      </c>
      <c r="D64" s="183">
        <v>0.98799999999999999</v>
      </c>
      <c r="E64" s="184">
        <v>714870</v>
      </c>
      <c r="F64" s="184">
        <v>706015.33</v>
      </c>
      <c r="G64" s="449">
        <v>706015.33</v>
      </c>
    </row>
    <row r="65" spans="1:7" ht="32.4">
      <c r="A65" s="180" t="s">
        <v>414</v>
      </c>
      <c r="B65" s="181" t="s">
        <v>415</v>
      </c>
      <c r="C65" s="182" t="s">
        <v>416</v>
      </c>
      <c r="D65" s="183">
        <v>0</v>
      </c>
      <c r="E65" s="184">
        <v>714878</v>
      </c>
      <c r="F65" s="184">
        <v>0</v>
      </c>
      <c r="G65" s="449">
        <v>0</v>
      </c>
    </row>
    <row r="66" spans="1:7" ht="64.8">
      <c r="A66" s="180" t="s">
        <v>417</v>
      </c>
      <c r="B66" s="181" t="s">
        <v>418</v>
      </c>
      <c r="C66" s="182" t="s">
        <v>298</v>
      </c>
      <c r="D66" s="183">
        <v>0</v>
      </c>
      <c r="E66" s="184">
        <v>714870</v>
      </c>
      <c r="F66" s="184">
        <v>0</v>
      </c>
      <c r="G66" s="449">
        <v>0</v>
      </c>
    </row>
    <row r="67" spans="1:7" ht="64.8">
      <c r="A67" s="180" t="s">
        <v>419</v>
      </c>
      <c r="B67" s="181" t="s">
        <v>420</v>
      </c>
      <c r="C67" s="182" t="s">
        <v>301</v>
      </c>
      <c r="D67" s="183">
        <v>0</v>
      </c>
      <c r="E67" s="184">
        <v>714870</v>
      </c>
      <c r="F67" s="184">
        <v>0</v>
      </c>
      <c r="G67" s="449">
        <v>0</v>
      </c>
    </row>
    <row r="68" spans="1:7" ht="64.8">
      <c r="A68" s="180" t="s">
        <v>421</v>
      </c>
      <c r="B68" s="181" t="s">
        <v>422</v>
      </c>
      <c r="C68" s="182" t="s">
        <v>301</v>
      </c>
      <c r="D68" s="183">
        <v>0</v>
      </c>
      <c r="E68" s="184">
        <v>714870</v>
      </c>
      <c r="F68" s="184">
        <v>0</v>
      </c>
      <c r="G68" s="449">
        <v>0</v>
      </c>
    </row>
    <row r="69" spans="1:7" ht="64.8">
      <c r="A69" s="180" t="s">
        <v>423</v>
      </c>
      <c r="B69" s="181" t="s">
        <v>424</v>
      </c>
      <c r="C69" s="182" t="s">
        <v>309</v>
      </c>
      <c r="D69" s="183">
        <v>0.63600000000000001</v>
      </c>
      <c r="E69" s="184">
        <v>714870</v>
      </c>
      <c r="F69" s="184">
        <v>454622.92</v>
      </c>
      <c r="G69" s="449">
        <v>454622.92</v>
      </c>
    </row>
    <row r="70" spans="1:7" ht="64.8">
      <c r="A70" s="180" t="s">
        <v>425</v>
      </c>
      <c r="B70" s="181" t="s">
        <v>426</v>
      </c>
      <c r="C70" s="182" t="s">
        <v>301</v>
      </c>
      <c r="D70" s="183">
        <v>0</v>
      </c>
      <c r="E70" s="184">
        <v>714870</v>
      </c>
      <c r="F70" s="184">
        <v>0</v>
      </c>
      <c r="G70" s="449">
        <v>0</v>
      </c>
    </row>
    <row r="71" spans="1:7" ht="64.8">
      <c r="A71" s="180" t="s">
        <v>427</v>
      </c>
      <c r="B71" s="181" t="s">
        <v>428</v>
      </c>
      <c r="C71" s="182" t="s">
        <v>301</v>
      </c>
      <c r="D71" s="183">
        <v>0</v>
      </c>
      <c r="E71" s="184">
        <v>714870</v>
      </c>
      <c r="F71" s="184">
        <v>0</v>
      </c>
      <c r="G71" s="449">
        <v>0</v>
      </c>
    </row>
    <row r="72" spans="1:7" ht="64.8">
      <c r="A72" s="180" t="s">
        <v>429</v>
      </c>
      <c r="B72" s="181" t="s">
        <v>430</v>
      </c>
      <c r="C72" s="182" t="s">
        <v>298</v>
      </c>
      <c r="D72" s="183">
        <v>0</v>
      </c>
      <c r="E72" s="184">
        <v>714870</v>
      </c>
      <c r="F72" s="184">
        <v>0</v>
      </c>
      <c r="G72" s="449">
        <v>0</v>
      </c>
    </row>
    <row r="73" spans="1:7" ht="64.8">
      <c r="A73" s="180" t="s">
        <v>431</v>
      </c>
      <c r="B73" s="181" t="s">
        <v>432</v>
      </c>
      <c r="C73" s="182" t="s">
        <v>309</v>
      </c>
      <c r="D73" s="183">
        <v>0</v>
      </c>
      <c r="E73" s="184">
        <v>714870</v>
      </c>
      <c r="F73" s="184">
        <v>0</v>
      </c>
      <c r="G73" s="449">
        <v>0</v>
      </c>
    </row>
    <row r="74" spans="1:7" ht="54">
      <c r="A74" s="180" t="s">
        <v>433</v>
      </c>
      <c r="B74" s="185" t="s">
        <v>434</v>
      </c>
      <c r="C74" s="186" t="s">
        <v>435</v>
      </c>
      <c r="D74" s="183">
        <v>0</v>
      </c>
      <c r="E74" s="184">
        <v>714870</v>
      </c>
      <c r="F74" s="184">
        <v>0</v>
      </c>
      <c r="G74" s="449">
        <v>0</v>
      </c>
    </row>
    <row r="75" spans="1:7" ht="64.8">
      <c r="A75" s="180" t="s">
        <v>436</v>
      </c>
      <c r="B75" s="181" t="s">
        <v>437</v>
      </c>
      <c r="C75" s="182" t="s">
        <v>298</v>
      </c>
      <c r="D75" s="183">
        <v>0</v>
      </c>
      <c r="E75" s="184">
        <v>714870</v>
      </c>
      <c r="F75" s="184">
        <v>0</v>
      </c>
      <c r="G75" s="449">
        <v>0</v>
      </c>
    </row>
    <row r="76" spans="1:7" ht="64.8">
      <c r="A76" s="180" t="s">
        <v>438</v>
      </c>
      <c r="B76" s="181" t="s">
        <v>439</v>
      </c>
      <c r="C76" s="182" t="s">
        <v>301</v>
      </c>
      <c r="D76" s="183">
        <v>0</v>
      </c>
      <c r="E76" s="184">
        <v>714870</v>
      </c>
      <c r="F76" s="184">
        <v>0</v>
      </c>
      <c r="G76" s="449">
        <v>0</v>
      </c>
    </row>
    <row r="77" spans="1:7" ht="64.8">
      <c r="A77" s="180" t="s">
        <v>440</v>
      </c>
      <c r="B77" s="181" t="s">
        <v>441</v>
      </c>
      <c r="C77" s="182" t="s">
        <v>304</v>
      </c>
      <c r="D77" s="183">
        <v>0</v>
      </c>
      <c r="E77" s="184">
        <v>714870</v>
      </c>
      <c r="F77" s="184">
        <v>0</v>
      </c>
      <c r="G77" s="449">
        <v>0</v>
      </c>
    </row>
    <row r="78" spans="1:7" ht="64.8">
      <c r="A78" s="180" t="s">
        <v>442</v>
      </c>
      <c r="B78" s="181" t="s">
        <v>443</v>
      </c>
      <c r="C78" s="182" t="s">
        <v>301</v>
      </c>
      <c r="D78" s="183">
        <v>0</v>
      </c>
      <c r="E78" s="184">
        <v>714870</v>
      </c>
      <c r="F78" s="184">
        <v>0</v>
      </c>
      <c r="G78" s="449">
        <v>0</v>
      </c>
    </row>
    <row r="79" spans="1:7" ht="75.599999999999994">
      <c r="A79" s="180" t="s">
        <v>444</v>
      </c>
      <c r="B79" s="181" t="s">
        <v>445</v>
      </c>
      <c r="C79" s="182" t="s">
        <v>446</v>
      </c>
      <c r="D79" s="183">
        <v>0</v>
      </c>
      <c r="E79" s="184">
        <v>714870</v>
      </c>
      <c r="F79" s="184">
        <v>0</v>
      </c>
      <c r="G79" s="449">
        <v>0</v>
      </c>
    </row>
    <row r="80" spans="1:7" ht="64.8">
      <c r="A80" s="180" t="s">
        <v>447</v>
      </c>
      <c r="B80" s="181" t="s">
        <v>448</v>
      </c>
      <c r="C80" s="182" t="s">
        <v>301</v>
      </c>
      <c r="D80" s="183">
        <v>0</v>
      </c>
      <c r="E80" s="184">
        <v>714870</v>
      </c>
      <c r="F80" s="184">
        <v>0</v>
      </c>
      <c r="G80" s="449">
        <v>0</v>
      </c>
    </row>
    <row r="81" spans="1:7" ht="64.8">
      <c r="A81" s="180" t="s">
        <v>449</v>
      </c>
      <c r="B81" s="181" t="s">
        <v>450</v>
      </c>
      <c r="C81" s="182" t="s">
        <v>301</v>
      </c>
      <c r="D81" s="183">
        <v>0</v>
      </c>
      <c r="E81" s="184">
        <v>714870</v>
      </c>
      <c r="F81" s="184">
        <v>0</v>
      </c>
      <c r="G81" s="449">
        <v>0</v>
      </c>
    </row>
    <row r="82" spans="1:7" ht="64.8">
      <c r="A82" s="180" t="s">
        <v>451</v>
      </c>
      <c r="B82" s="181" t="s">
        <v>325</v>
      </c>
      <c r="C82" s="182" t="s">
        <v>301</v>
      </c>
      <c r="D82" s="183">
        <v>0</v>
      </c>
      <c r="E82" s="184">
        <v>714870</v>
      </c>
      <c r="F82" s="184">
        <v>0</v>
      </c>
      <c r="G82" s="449">
        <v>0</v>
      </c>
    </row>
    <row r="83" spans="1:7" ht="64.8">
      <c r="A83" s="180" t="s">
        <v>452</v>
      </c>
      <c r="B83" s="181" t="s">
        <v>453</v>
      </c>
      <c r="C83" s="182" t="s">
        <v>301</v>
      </c>
      <c r="D83" s="183">
        <v>0</v>
      </c>
      <c r="E83" s="184">
        <v>714870</v>
      </c>
      <c r="F83" s="184">
        <v>0</v>
      </c>
      <c r="G83" s="449">
        <v>0</v>
      </c>
    </row>
    <row r="84" spans="1:7" ht="32.4">
      <c r="A84" s="180" t="s">
        <v>454</v>
      </c>
      <c r="B84" s="181" t="s">
        <v>455</v>
      </c>
      <c r="C84" s="182" t="s">
        <v>456</v>
      </c>
      <c r="D84" s="183">
        <v>0.5</v>
      </c>
      <c r="E84" s="184">
        <v>714870</v>
      </c>
      <c r="F84" s="184">
        <v>357435</v>
      </c>
      <c r="G84" s="449">
        <v>357435</v>
      </c>
    </row>
    <row r="85" spans="1:7" ht="64.8">
      <c r="A85" s="180" t="s">
        <v>457</v>
      </c>
      <c r="B85" s="181" t="s">
        <v>458</v>
      </c>
      <c r="C85" s="182" t="s">
        <v>301</v>
      </c>
      <c r="D85" s="183">
        <v>0</v>
      </c>
      <c r="E85" s="184">
        <v>714870</v>
      </c>
      <c r="F85" s="184">
        <v>0</v>
      </c>
      <c r="G85" s="449">
        <v>0</v>
      </c>
    </row>
    <row r="86" spans="1:7" ht="64.8">
      <c r="A86" s="180" t="s">
        <v>459</v>
      </c>
      <c r="B86" s="181" t="s">
        <v>460</v>
      </c>
      <c r="C86" s="182" t="s">
        <v>298</v>
      </c>
      <c r="D86" s="183">
        <v>0</v>
      </c>
      <c r="E86" s="184">
        <v>714870</v>
      </c>
      <c r="F86" s="184">
        <v>0</v>
      </c>
      <c r="G86" s="449">
        <v>0</v>
      </c>
    </row>
    <row r="87" spans="1:7" ht="64.8">
      <c r="A87" s="180" t="s">
        <v>461</v>
      </c>
      <c r="B87" s="181" t="s">
        <v>325</v>
      </c>
      <c r="C87" s="182" t="s">
        <v>301</v>
      </c>
      <c r="D87" s="183">
        <v>0</v>
      </c>
      <c r="E87" s="184">
        <v>714870</v>
      </c>
      <c r="F87" s="184">
        <v>0</v>
      </c>
      <c r="G87" s="449">
        <v>0</v>
      </c>
    </row>
    <row r="88" spans="1:7">
      <c r="A88" s="444" t="s">
        <v>620</v>
      </c>
      <c r="B88" s="445"/>
      <c r="C88" s="445"/>
      <c r="D88" s="445"/>
      <c r="E88" s="446">
        <v>57189608</v>
      </c>
      <c r="F88" s="450">
        <v>5849241.6299999999</v>
      </c>
      <c r="G88" s="450">
        <v>5849241.6299999999</v>
      </c>
    </row>
    <row r="89" spans="1:7">
      <c r="A89" s="3" t="s">
        <v>146</v>
      </c>
    </row>
    <row r="90" spans="1:7">
      <c r="A90" s="15"/>
    </row>
    <row r="91" spans="1:7">
      <c r="F91" s="447"/>
    </row>
    <row r="92" spans="1:7">
      <c r="A92" s="5"/>
      <c r="E92" s="6"/>
    </row>
    <row r="93" spans="1:7">
      <c r="A93" s="8"/>
      <c r="E93" s="9"/>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1"/>
  <sheetViews>
    <sheetView showGridLines="0" topLeftCell="C4" zoomScale="90" zoomScaleNormal="90" workbookViewId="0">
      <selection activeCell="D47" sqref="D47"/>
    </sheetView>
  </sheetViews>
  <sheetFormatPr baseColWidth="10" defaultColWidth="11.44140625" defaultRowHeight="13.8"/>
  <cols>
    <col min="1" max="1" width="13.109375" style="1" customWidth="1"/>
    <col min="2" max="2" width="14.33203125" style="1" customWidth="1"/>
    <col min="3" max="3" width="13" style="1" customWidth="1"/>
    <col min="4" max="5" width="12.5546875" style="1" customWidth="1"/>
    <col min="6" max="6" width="11.88671875" style="1" customWidth="1"/>
    <col min="7" max="7" width="11" style="1" customWidth="1"/>
    <col min="8" max="8" width="6.5546875" style="1" customWidth="1"/>
    <col min="9" max="9" width="68.6640625" style="1" customWidth="1"/>
    <col min="10" max="16384" width="11.44140625" style="1"/>
  </cols>
  <sheetData>
    <row r="1" spans="1:10" ht="35.1" customHeight="1">
      <c r="A1" s="496" t="s">
        <v>91</v>
      </c>
      <c r="B1" s="497"/>
      <c r="C1" s="497"/>
      <c r="D1" s="497"/>
      <c r="E1" s="497"/>
      <c r="F1" s="497"/>
      <c r="G1" s="497"/>
      <c r="H1" s="497"/>
      <c r="I1" s="498"/>
    </row>
    <row r="2" spans="1:10" ht="6.75" customHeight="1"/>
    <row r="3" spans="1:10" ht="17.25" customHeight="1">
      <c r="A3" s="499" t="s">
        <v>167</v>
      </c>
      <c r="B3" s="500"/>
      <c r="C3" s="500"/>
      <c r="D3" s="500"/>
      <c r="E3" s="500"/>
      <c r="F3" s="500"/>
      <c r="G3" s="500"/>
      <c r="H3" s="500"/>
      <c r="I3" s="501"/>
    </row>
    <row r="4" spans="1:10" ht="17.25" customHeight="1">
      <c r="A4" s="499" t="s">
        <v>170</v>
      </c>
      <c r="B4" s="500"/>
      <c r="C4" s="500"/>
      <c r="D4" s="500"/>
      <c r="E4" s="500"/>
      <c r="F4" s="500"/>
      <c r="G4" s="500"/>
      <c r="H4" s="500"/>
      <c r="I4" s="501"/>
    </row>
    <row r="5" spans="1:10" ht="25.5" customHeight="1">
      <c r="A5" s="494" t="s">
        <v>32</v>
      </c>
      <c r="B5" s="506" t="s">
        <v>106</v>
      </c>
      <c r="C5" s="507"/>
      <c r="D5" s="507"/>
      <c r="E5" s="508"/>
      <c r="F5" s="506" t="s">
        <v>97</v>
      </c>
      <c r="G5" s="508"/>
      <c r="H5" s="502" t="s">
        <v>134</v>
      </c>
      <c r="I5" s="503"/>
      <c r="J5" s="2"/>
    </row>
    <row r="6" spans="1:10" ht="25.5" customHeight="1">
      <c r="A6" s="527"/>
      <c r="B6" s="100" t="s">
        <v>141</v>
      </c>
      <c r="C6" s="101" t="s">
        <v>43</v>
      </c>
      <c r="D6" s="101" t="s">
        <v>44</v>
      </c>
      <c r="E6" s="101" t="s">
        <v>112</v>
      </c>
      <c r="F6" s="101" t="s">
        <v>113</v>
      </c>
      <c r="G6" s="101" t="s">
        <v>114</v>
      </c>
      <c r="H6" s="504" t="s">
        <v>83</v>
      </c>
      <c r="I6" s="505"/>
      <c r="J6" s="3"/>
    </row>
    <row r="7" spans="1:10" s="83" customFormat="1" ht="12.75" customHeight="1">
      <c r="A7" s="52" t="s">
        <v>0</v>
      </c>
      <c r="B7" s="52" t="s">
        <v>1</v>
      </c>
      <c r="C7" s="52" t="s">
        <v>2</v>
      </c>
      <c r="D7" s="52" t="s">
        <v>6</v>
      </c>
      <c r="E7" s="52" t="s">
        <v>3</v>
      </c>
      <c r="F7" s="52" t="s">
        <v>4</v>
      </c>
      <c r="G7" s="52" t="s">
        <v>5</v>
      </c>
      <c r="H7" s="82"/>
      <c r="I7" s="66"/>
    </row>
    <row r="8" spans="1:10" s="83" customFormat="1" ht="18.899999999999999" customHeight="1">
      <c r="A8" s="60"/>
      <c r="B8" s="61"/>
      <c r="C8" s="61"/>
      <c r="D8" s="61"/>
      <c r="E8" s="61"/>
      <c r="F8" s="62"/>
      <c r="G8" s="61"/>
      <c r="H8" s="77" t="s">
        <v>116</v>
      </c>
      <c r="I8" s="63"/>
    </row>
    <row r="9" spans="1:10" s="83" customFormat="1" ht="18.899999999999999" customHeight="1">
      <c r="A9" s="60"/>
      <c r="B9" s="61"/>
      <c r="C9" s="61"/>
      <c r="D9" s="61"/>
      <c r="E9" s="61"/>
      <c r="F9" s="62"/>
      <c r="G9" s="61"/>
      <c r="H9" s="77" t="s">
        <v>115</v>
      </c>
      <c r="I9" s="63"/>
    </row>
    <row r="10" spans="1:10" s="83" customFormat="1" ht="18.899999999999999" customHeight="1">
      <c r="A10" s="64"/>
      <c r="B10" s="65"/>
      <c r="C10" s="65"/>
      <c r="D10" s="65"/>
      <c r="E10" s="65"/>
      <c r="F10" s="65"/>
      <c r="G10" s="65"/>
      <c r="H10" s="78" t="s">
        <v>17</v>
      </c>
      <c r="I10" s="66"/>
    </row>
    <row r="11" spans="1:10" s="83" customFormat="1" ht="18.899999999999999" customHeight="1">
      <c r="A11" s="67"/>
      <c r="B11" s="68"/>
      <c r="C11" s="68"/>
      <c r="D11" s="68"/>
      <c r="E11" s="68"/>
      <c r="F11" s="68"/>
      <c r="G11" s="68"/>
      <c r="H11" s="79" t="s">
        <v>18</v>
      </c>
      <c r="I11" s="69"/>
    </row>
    <row r="12" spans="1:10" s="83" customFormat="1" ht="18.899999999999999" customHeight="1">
      <c r="A12" s="60"/>
      <c r="B12" s="61"/>
      <c r="C12" s="61"/>
      <c r="D12" s="61"/>
      <c r="E12" s="61"/>
      <c r="F12" s="61"/>
      <c r="G12" s="61"/>
      <c r="H12" s="80" t="s">
        <v>17</v>
      </c>
      <c r="I12" s="66"/>
    </row>
    <row r="13" spans="1:10" s="83" customFormat="1" ht="18.899999999999999" customHeight="1">
      <c r="A13" s="67"/>
      <c r="B13" s="68"/>
      <c r="C13" s="68"/>
      <c r="D13" s="68"/>
      <c r="E13" s="68"/>
      <c r="F13" s="68"/>
      <c r="G13" s="68"/>
      <c r="H13" s="79" t="s">
        <v>18</v>
      </c>
      <c r="I13" s="69"/>
    </row>
    <row r="14" spans="1:10" s="83" customFormat="1" ht="18.899999999999999" customHeight="1">
      <c r="A14" s="60"/>
      <c r="B14" s="61"/>
      <c r="C14" s="61"/>
      <c r="D14" s="61"/>
      <c r="E14" s="61"/>
      <c r="F14" s="61"/>
      <c r="G14" s="61"/>
      <c r="H14" s="80" t="s">
        <v>17</v>
      </c>
      <c r="I14" s="66"/>
    </row>
    <row r="15" spans="1:10" s="83" customFormat="1" ht="18.899999999999999" customHeight="1">
      <c r="A15" s="67"/>
      <c r="B15" s="68"/>
      <c r="C15" s="68"/>
      <c r="D15" s="68"/>
      <c r="E15" s="68"/>
      <c r="F15" s="68"/>
      <c r="G15" s="68"/>
      <c r="H15" s="79" t="s">
        <v>18</v>
      </c>
      <c r="I15" s="69"/>
    </row>
    <row r="16" spans="1:10" s="83" customFormat="1" ht="18.899999999999999" customHeight="1">
      <c r="A16" s="60"/>
      <c r="B16" s="61"/>
      <c r="C16" s="61"/>
      <c r="D16" s="61"/>
      <c r="E16" s="61"/>
      <c r="F16" s="61"/>
      <c r="G16" s="61"/>
      <c r="H16" s="80" t="s">
        <v>17</v>
      </c>
      <c r="I16" s="66"/>
    </row>
    <row r="17" spans="1:9" s="83" customFormat="1" ht="18.899999999999999" customHeight="1">
      <c r="A17" s="67"/>
      <c r="B17" s="68"/>
      <c r="C17" s="68"/>
      <c r="D17" s="68"/>
      <c r="E17" s="68"/>
      <c r="F17" s="68"/>
      <c r="G17" s="68"/>
      <c r="H17" s="79" t="s">
        <v>18</v>
      </c>
      <c r="I17" s="69"/>
    </row>
    <row r="18" spans="1:9" s="83" customFormat="1" ht="18.899999999999999" customHeight="1">
      <c r="A18" s="60"/>
      <c r="B18" s="61"/>
      <c r="C18" s="61"/>
      <c r="D18" s="61"/>
      <c r="E18" s="61"/>
      <c r="F18" s="61"/>
      <c r="G18" s="61"/>
      <c r="H18" s="80" t="s">
        <v>17</v>
      </c>
      <c r="I18" s="66"/>
    </row>
    <row r="19" spans="1:9" s="83" customFormat="1" ht="18.899999999999999" customHeight="1">
      <c r="A19" s="67"/>
      <c r="B19" s="68"/>
      <c r="C19" s="68"/>
      <c r="D19" s="68"/>
      <c r="E19" s="68"/>
      <c r="F19" s="68"/>
      <c r="G19" s="68"/>
      <c r="H19" s="79" t="s">
        <v>18</v>
      </c>
      <c r="I19" s="69"/>
    </row>
    <row r="20" spans="1:9" s="83" customFormat="1" ht="18.899999999999999" customHeight="1">
      <c r="A20" s="60"/>
      <c r="B20" s="61"/>
      <c r="C20" s="61"/>
      <c r="D20" s="61"/>
      <c r="E20" s="61"/>
      <c r="F20" s="61"/>
      <c r="G20" s="61"/>
      <c r="H20" s="80" t="s">
        <v>17</v>
      </c>
      <c r="I20" s="66"/>
    </row>
    <row r="21" spans="1:9" s="83" customFormat="1" ht="18.899999999999999" customHeight="1">
      <c r="A21" s="67"/>
      <c r="B21" s="68"/>
      <c r="C21" s="68"/>
      <c r="D21" s="68"/>
      <c r="E21" s="68"/>
      <c r="F21" s="68"/>
      <c r="G21" s="68"/>
      <c r="H21" s="79" t="s">
        <v>18</v>
      </c>
      <c r="I21" s="69"/>
    </row>
    <row r="22" spans="1:9" s="83" customFormat="1" ht="18.899999999999999" customHeight="1">
      <c r="A22" s="64"/>
      <c r="B22" s="65"/>
      <c r="C22" s="65"/>
      <c r="D22" s="65"/>
      <c r="E22" s="65"/>
      <c r="F22" s="65"/>
      <c r="G22" s="65"/>
      <c r="H22" s="78" t="s">
        <v>17</v>
      </c>
      <c r="I22" s="66"/>
    </row>
    <row r="23" spans="1:9" s="83" customFormat="1" ht="18.899999999999999" customHeight="1">
      <c r="A23" s="67"/>
      <c r="B23" s="68"/>
      <c r="C23" s="68"/>
      <c r="D23" s="68"/>
      <c r="E23" s="68"/>
      <c r="F23" s="68"/>
      <c r="G23" s="68"/>
      <c r="H23" s="79" t="s">
        <v>18</v>
      </c>
      <c r="I23" s="69"/>
    </row>
    <row r="24" spans="1:9" s="83" customFormat="1" ht="18.899999999999999" customHeight="1">
      <c r="A24" s="60"/>
      <c r="B24" s="61"/>
      <c r="C24" s="61"/>
      <c r="D24" s="61"/>
      <c r="E24" s="61"/>
      <c r="F24" s="61"/>
      <c r="G24" s="61"/>
      <c r="H24" s="80" t="s">
        <v>17</v>
      </c>
      <c r="I24" s="66"/>
    </row>
    <row r="25" spans="1:9" s="83" customFormat="1" ht="18.899999999999999" customHeight="1">
      <c r="A25" s="67"/>
      <c r="B25" s="68"/>
      <c r="C25" s="68"/>
      <c r="D25" s="68"/>
      <c r="E25" s="68"/>
      <c r="F25" s="68"/>
      <c r="G25" s="68"/>
      <c r="H25" s="79" t="s">
        <v>18</v>
      </c>
      <c r="I25" s="69"/>
    </row>
    <row r="26" spans="1:9" s="83" customFormat="1" ht="18.899999999999999" customHeight="1">
      <c r="A26" s="60"/>
      <c r="B26" s="61"/>
      <c r="C26" s="61"/>
      <c r="D26" s="61"/>
      <c r="E26" s="61"/>
      <c r="F26" s="61"/>
      <c r="G26" s="61"/>
      <c r="H26" s="80" t="s">
        <v>17</v>
      </c>
      <c r="I26" s="66"/>
    </row>
    <row r="27" spans="1:9" s="83" customFormat="1" ht="18.899999999999999" customHeight="1">
      <c r="A27" s="60"/>
      <c r="B27" s="61"/>
      <c r="C27" s="61"/>
      <c r="D27" s="61"/>
      <c r="E27" s="61"/>
      <c r="F27" s="61"/>
      <c r="G27" s="61"/>
      <c r="H27" s="80" t="s">
        <v>18</v>
      </c>
      <c r="I27" s="69"/>
    </row>
    <row r="28" spans="1:9" s="83" customFormat="1" ht="24.75" customHeight="1">
      <c r="A28" s="4" t="s">
        <v>117</v>
      </c>
      <c r="B28" s="70"/>
      <c r="C28" s="71"/>
      <c r="D28" s="71"/>
      <c r="E28" s="71"/>
      <c r="F28" s="71"/>
      <c r="G28" s="71"/>
      <c r="H28" s="81"/>
      <c r="I28" s="72"/>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05"/>
  <sheetViews>
    <sheetView showGridLines="0" view="pageBreakPreview" topLeftCell="A49" zoomScale="90" zoomScaleNormal="90" zoomScaleSheetLayoutView="90" workbookViewId="0">
      <selection activeCell="I62" sqref="I62:Q62"/>
    </sheetView>
  </sheetViews>
  <sheetFormatPr baseColWidth="10" defaultColWidth="11.44140625" defaultRowHeight="13.8"/>
  <cols>
    <col min="1" max="1" width="5" style="1" customWidth="1"/>
    <col min="2" max="3" width="3.109375" style="1" customWidth="1"/>
    <col min="4" max="4" width="4" style="1" customWidth="1"/>
    <col min="5" max="5" width="4.5546875" style="1" customWidth="1"/>
    <col min="6" max="6" width="3.109375" style="1" customWidth="1"/>
    <col min="7" max="7" width="28.6640625" style="333" customWidth="1"/>
    <col min="8" max="8" width="12.109375" style="1" customWidth="1"/>
    <col min="9" max="9" width="12.5546875" style="1" customWidth="1"/>
    <col min="10" max="10" width="10.88671875" style="1" customWidth="1"/>
    <col min="11" max="11" width="10.5546875" style="1" customWidth="1"/>
    <col min="12" max="15" width="19.33203125" style="1" customWidth="1"/>
    <col min="16" max="16" width="9.6640625" style="1" customWidth="1"/>
    <col min="17" max="17" width="9.33203125" style="1" customWidth="1"/>
    <col min="18" max="16384" width="11.44140625" style="1"/>
  </cols>
  <sheetData>
    <row r="1" spans="1:17" ht="35.1" customHeight="1">
      <c r="A1" s="496" t="s">
        <v>95</v>
      </c>
      <c r="B1" s="497"/>
      <c r="C1" s="497"/>
      <c r="D1" s="497"/>
      <c r="E1" s="497"/>
      <c r="F1" s="497"/>
      <c r="G1" s="497"/>
      <c r="H1" s="497"/>
      <c r="I1" s="497"/>
      <c r="J1" s="497"/>
      <c r="K1" s="497"/>
      <c r="L1" s="497"/>
      <c r="M1" s="497"/>
      <c r="N1" s="497"/>
      <c r="O1" s="497"/>
      <c r="P1" s="497"/>
      <c r="Q1" s="498"/>
    </row>
    <row r="2" spans="1:17" ht="6" customHeight="1">
      <c r="Q2" s="85"/>
    </row>
    <row r="3" spans="1:17" ht="20.100000000000001" customHeight="1">
      <c r="A3" s="499" t="s">
        <v>167</v>
      </c>
      <c r="B3" s="500"/>
      <c r="C3" s="500"/>
      <c r="D3" s="500"/>
      <c r="E3" s="500"/>
      <c r="F3" s="500"/>
      <c r="G3" s="500"/>
      <c r="H3" s="500"/>
      <c r="I3" s="500"/>
      <c r="J3" s="500"/>
      <c r="K3" s="500"/>
      <c r="L3" s="500"/>
      <c r="M3" s="500"/>
      <c r="N3" s="500"/>
      <c r="O3" s="500"/>
      <c r="P3" s="500"/>
      <c r="Q3" s="501"/>
    </row>
    <row r="4" spans="1:17" ht="20.100000000000001" customHeight="1">
      <c r="A4" s="499" t="s">
        <v>170</v>
      </c>
      <c r="B4" s="500"/>
      <c r="C4" s="500"/>
      <c r="D4" s="500"/>
      <c r="E4" s="500"/>
      <c r="F4" s="500"/>
      <c r="G4" s="500"/>
      <c r="H4" s="500"/>
      <c r="I4" s="500"/>
      <c r="J4" s="500"/>
      <c r="K4" s="500"/>
      <c r="L4" s="500"/>
      <c r="M4" s="500"/>
      <c r="N4" s="500"/>
      <c r="O4" s="500"/>
      <c r="P4" s="500"/>
      <c r="Q4" s="501"/>
    </row>
    <row r="5" spans="1:17" ht="15" customHeight="1">
      <c r="A5" s="494" t="s">
        <v>94</v>
      </c>
      <c r="B5" s="494" t="s">
        <v>42</v>
      </c>
      <c r="C5" s="494" t="s">
        <v>39</v>
      </c>
      <c r="D5" s="494" t="s">
        <v>40</v>
      </c>
      <c r="E5" s="494" t="s">
        <v>7</v>
      </c>
      <c r="F5" s="494" t="s">
        <v>82</v>
      </c>
      <c r="G5" s="494" t="s">
        <v>8</v>
      </c>
      <c r="H5" s="494" t="s">
        <v>24</v>
      </c>
      <c r="I5" s="102" t="s">
        <v>10</v>
      </c>
      <c r="J5" s="102"/>
      <c r="K5" s="102"/>
      <c r="L5" s="102"/>
      <c r="M5" s="102"/>
      <c r="N5" s="102"/>
      <c r="O5" s="102"/>
      <c r="P5" s="102"/>
      <c r="Q5" s="103"/>
    </row>
    <row r="6" spans="1:17" ht="15" customHeight="1">
      <c r="A6" s="528"/>
      <c r="B6" s="528"/>
      <c r="C6" s="528"/>
      <c r="D6" s="528"/>
      <c r="E6" s="528"/>
      <c r="F6" s="528"/>
      <c r="G6" s="528"/>
      <c r="H6" s="528"/>
      <c r="I6" s="104" t="s">
        <v>9</v>
      </c>
      <c r="J6" s="105"/>
      <c r="K6" s="534" t="s">
        <v>26</v>
      </c>
      <c r="L6" s="530" t="s">
        <v>105</v>
      </c>
      <c r="M6" s="531"/>
      <c r="N6" s="531"/>
      <c r="O6" s="531"/>
      <c r="P6" s="532" t="s">
        <v>138</v>
      </c>
      <c r="Q6" s="532" t="s">
        <v>121</v>
      </c>
    </row>
    <row r="7" spans="1:17" ht="42" customHeight="1">
      <c r="A7" s="529"/>
      <c r="B7" s="529"/>
      <c r="C7" s="529"/>
      <c r="D7" s="529"/>
      <c r="E7" s="529"/>
      <c r="F7" s="529"/>
      <c r="G7" s="529"/>
      <c r="H7" s="529"/>
      <c r="I7" s="106" t="s">
        <v>141</v>
      </c>
      <c r="J7" s="106" t="s">
        <v>25</v>
      </c>
      <c r="K7" s="535"/>
      <c r="L7" s="106" t="s">
        <v>142</v>
      </c>
      <c r="M7" s="106" t="s">
        <v>118</v>
      </c>
      <c r="N7" s="106" t="s">
        <v>119</v>
      </c>
      <c r="O7" s="106" t="s">
        <v>120</v>
      </c>
      <c r="P7" s="533"/>
      <c r="Q7" s="533"/>
    </row>
    <row r="8" spans="1:17" s="30" customFormat="1" ht="15" customHeight="1">
      <c r="A8" s="143"/>
      <c r="B8" s="143"/>
      <c r="C8" s="143"/>
      <c r="D8" s="143"/>
      <c r="E8" s="143"/>
      <c r="F8" s="143"/>
      <c r="G8" s="334"/>
      <c r="H8" s="144"/>
      <c r="I8" s="144"/>
      <c r="J8" s="144"/>
      <c r="K8" s="144"/>
      <c r="L8" s="144"/>
      <c r="M8" s="144"/>
      <c r="N8" s="144"/>
      <c r="O8" s="144"/>
      <c r="P8" s="144"/>
      <c r="Q8" s="144"/>
    </row>
    <row r="9" spans="1:17" s="30" customFormat="1" ht="40.5" customHeight="1">
      <c r="A9" s="124">
        <v>1</v>
      </c>
      <c r="B9" s="125"/>
      <c r="C9" s="125"/>
      <c r="D9" s="125"/>
      <c r="E9" s="125"/>
      <c r="F9" s="126"/>
      <c r="G9" s="335" t="s">
        <v>175</v>
      </c>
      <c r="H9" s="124"/>
      <c r="I9" s="134"/>
      <c r="J9" s="134"/>
      <c r="K9" s="135"/>
      <c r="L9" s="145">
        <v>348469187.57999998</v>
      </c>
      <c r="M9" s="145">
        <v>348343187.57999998</v>
      </c>
      <c r="N9" s="145">
        <v>348343187.57999998</v>
      </c>
      <c r="O9" s="145">
        <v>348343187.57999998</v>
      </c>
      <c r="P9" s="135"/>
      <c r="Q9" s="135"/>
    </row>
    <row r="10" spans="1:17" s="30" customFormat="1" ht="15" customHeight="1">
      <c r="A10" s="127"/>
      <c r="B10" s="126">
        <v>2</v>
      </c>
      <c r="C10" s="128"/>
      <c r="D10" s="128"/>
      <c r="E10" s="128"/>
      <c r="F10" s="126"/>
      <c r="G10" s="129" t="s">
        <v>176</v>
      </c>
      <c r="H10" s="130"/>
      <c r="I10" s="136"/>
      <c r="J10" s="136"/>
      <c r="K10" s="146"/>
      <c r="L10" s="145">
        <v>347562543.37</v>
      </c>
      <c r="M10" s="145">
        <v>347436543.37</v>
      </c>
      <c r="N10" s="145">
        <v>347436543.37</v>
      </c>
      <c r="O10" s="145">
        <v>347436543.37</v>
      </c>
      <c r="P10" s="146"/>
      <c r="Q10" s="146"/>
    </row>
    <row r="11" spans="1:17" s="30" customFormat="1" ht="15" customHeight="1">
      <c r="A11" s="127"/>
      <c r="B11" s="126"/>
      <c r="C11" s="126">
        <v>3</v>
      </c>
      <c r="D11" s="128"/>
      <c r="E11" s="128"/>
      <c r="F11" s="126"/>
      <c r="G11" s="129" t="s">
        <v>177</v>
      </c>
      <c r="H11" s="130"/>
      <c r="I11" s="136"/>
      <c r="J11" s="136"/>
      <c r="K11" s="136"/>
      <c r="L11" s="145">
        <v>347562543.37</v>
      </c>
      <c r="M11" s="145">
        <v>347436543.37</v>
      </c>
      <c r="N11" s="145">
        <v>347436543.37</v>
      </c>
      <c r="O11" s="145">
        <v>347436543.37</v>
      </c>
      <c r="P11" s="142"/>
      <c r="Q11" s="146"/>
    </row>
    <row r="12" spans="1:17" s="30" customFormat="1" ht="29.25" customHeight="1">
      <c r="A12" s="127"/>
      <c r="B12" s="126"/>
      <c r="C12" s="126"/>
      <c r="D12" s="126">
        <v>1</v>
      </c>
      <c r="E12" s="128"/>
      <c r="F12" s="128"/>
      <c r="G12" s="129" t="s">
        <v>178</v>
      </c>
      <c r="H12" s="130"/>
      <c r="I12" s="136"/>
      <c r="J12" s="136"/>
      <c r="K12" s="136"/>
      <c r="L12" s="145">
        <v>48035588.239999995</v>
      </c>
      <c r="M12" s="145">
        <v>47909588.239999995</v>
      </c>
      <c r="N12" s="145">
        <v>47909588.239999995</v>
      </c>
      <c r="O12" s="145">
        <v>47909588.239999995</v>
      </c>
      <c r="P12" s="142"/>
      <c r="Q12" s="146"/>
    </row>
    <row r="13" spans="1:17" s="30" customFormat="1" ht="15" customHeight="1">
      <c r="A13" s="127"/>
      <c r="B13" s="126"/>
      <c r="C13" s="126"/>
      <c r="D13" s="126"/>
      <c r="E13" s="126">
        <v>205</v>
      </c>
      <c r="F13" s="128"/>
      <c r="G13" s="336" t="s">
        <v>179</v>
      </c>
      <c r="H13" s="130" t="s">
        <v>180</v>
      </c>
      <c r="I13" s="137">
        <v>33750</v>
      </c>
      <c r="J13" s="137">
        <v>33750</v>
      </c>
      <c r="K13" s="135">
        <v>1</v>
      </c>
      <c r="L13" s="145">
        <v>48035588.239999995</v>
      </c>
      <c r="M13" s="145">
        <v>47909588.239999995</v>
      </c>
      <c r="N13" s="145">
        <v>47909588.239999995</v>
      </c>
      <c r="O13" s="145">
        <v>47909588.239999995</v>
      </c>
      <c r="P13" s="135">
        <v>0.99737694478996564</v>
      </c>
      <c r="Q13" s="135">
        <v>1.0026299537238519</v>
      </c>
    </row>
    <row r="14" spans="1:17" s="30" customFormat="1" ht="27.6" customHeight="1">
      <c r="A14" s="127"/>
      <c r="B14" s="126"/>
      <c r="C14" s="126"/>
      <c r="D14" s="126">
        <v>3</v>
      </c>
      <c r="E14" s="126"/>
      <c r="F14" s="128"/>
      <c r="G14" s="336" t="s">
        <v>621</v>
      </c>
      <c r="H14" s="130"/>
      <c r="I14" s="137"/>
      <c r="J14" s="137"/>
      <c r="K14" s="135"/>
      <c r="L14" s="145">
        <v>0</v>
      </c>
      <c r="M14" s="145">
        <v>0</v>
      </c>
      <c r="N14" s="145">
        <v>0</v>
      </c>
      <c r="O14" s="145">
        <v>0</v>
      </c>
      <c r="P14" s="135"/>
      <c r="Q14" s="135"/>
    </row>
    <row r="15" spans="1:17" s="30" customFormat="1" ht="44.25" customHeight="1">
      <c r="A15" s="127"/>
      <c r="B15" s="126"/>
      <c r="C15" s="126"/>
      <c r="D15" s="126"/>
      <c r="E15" s="126">
        <v>209</v>
      </c>
      <c r="F15" s="128"/>
      <c r="G15" s="129" t="s">
        <v>277</v>
      </c>
      <c r="H15" s="130" t="s">
        <v>186</v>
      </c>
      <c r="I15" s="137">
        <v>0</v>
      </c>
      <c r="J15" s="137">
        <v>0</v>
      </c>
      <c r="K15" s="135">
        <v>0</v>
      </c>
      <c r="L15" s="145">
        <v>0</v>
      </c>
      <c r="M15" s="145">
        <v>0</v>
      </c>
      <c r="N15" s="145">
        <v>0</v>
      </c>
      <c r="O15" s="145">
        <v>0</v>
      </c>
      <c r="P15" s="135">
        <v>0</v>
      </c>
      <c r="Q15" s="135">
        <v>0</v>
      </c>
    </row>
    <row r="16" spans="1:17" s="30" customFormat="1" ht="38.25" customHeight="1">
      <c r="A16" s="127"/>
      <c r="B16" s="126"/>
      <c r="C16" s="126">
        <v>4</v>
      </c>
      <c r="D16" s="128"/>
      <c r="E16" s="128"/>
      <c r="F16" s="126"/>
      <c r="G16" s="129" t="s">
        <v>181</v>
      </c>
      <c r="H16" s="130"/>
      <c r="I16" s="138"/>
      <c r="J16" s="138"/>
      <c r="K16" s="136"/>
      <c r="L16" s="145">
        <v>124597022.38</v>
      </c>
      <c r="M16" s="145">
        <v>124597022.38</v>
      </c>
      <c r="N16" s="145">
        <v>124597022.38</v>
      </c>
      <c r="O16" s="145">
        <v>124597022.38</v>
      </c>
      <c r="P16" s="142"/>
      <c r="Q16" s="146"/>
    </row>
    <row r="17" spans="1:17" s="30" customFormat="1" ht="15" customHeight="1">
      <c r="A17" s="127"/>
      <c r="B17" s="126"/>
      <c r="C17" s="126"/>
      <c r="D17" s="126">
        <v>1</v>
      </c>
      <c r="E17" s="128"/>
      <c r="F17" s="126"/>
      <c r="G17" s="129" t="s">
        <v>182</v>
      </c>
      <c r="H17" s="130"/>
      <c r="I17" s="139"/>
      <c r="J17" s="139"/>
      <c r="K17" s="136"/>
      <c r="L17" s="145">
        <v>68493637.739999995</v>
      </c>
      <c r="M17" s="145">
        <v>68493637.739999995</v>
      </c>
      <c r="N17" s="145">
        <v>68493637.739999995</v>
      </c>
      <c r="O17" s="145">
        <v>68493637.739999995</v>
      </c>
      <c r="P17" s="142"/>
      <c r="Q17" s="146"/>
    </row>
    <row r="18" spans="1:17" s="30" customFormat="1" ht="33" customHeight="1">
      <c r="A18" s="127"/>
      <c r="B18" s="126"/>
      <c r="C18" s="126"/>
      <c r="D18" s="126"/>
      <c r="E18" s="126">
        <v>211</v>
      </c>
      <c r="F18" s="126"/>
      <c r="G18" s="129" t="s">
        <v>183</v>
      </c>
      <c r="H18" s="130" t="s">
        <v>184</v>
      </c>
      <c r="I18" s="140">
        <v>900</v>
      </c>
      <c r="J18" s="140">
        <v>900</v>
      </c>
      <c r="K18" s="135">
        <v>1</v>
      </c>
      <c r="L18" s="145">
        <v>29830625.330000002</v>
      </c>
      <c r="M18" s="145">
        <v>29830625.330000002</v>
      </c>
      <c r="N18" s="145">
        <v>29830625.330000002</v>
      </c>
      <c r="O18" s="145">
        <v>29830625.330000002</v>
      </c>
      <c r="P18" s="135">
        <v>1</v>
      </c>
      <c r="Q18" s="135">
        <v>1</v>
      </c>
    </row>
    <row r="19" spans="1:17" s="30" customFormat="1" ht="50.25" customHeight="1">
      <c r="A19" s="127"/>
      <c r="B19" s="126"/>
      <c r="C19" s="126"/>
      <c r="D19" s="126"/>
      <c r="E19" s="126">
        <v>212</v>
      </c>
      <c r="F19" s="126"/>
      <c r="G19" s="129" t="s">
        <v>185</v>
      </c>
      <c r="H19" s="130" t="s">
        <v>186</v>
      </c>
      <c r="I19" s="139">
        <v>3</v>
      </c>
      <c r="J19" s="139">
        <v>3</v>
      </c>
      <c r="K19" s="135">
        <v>1</v>
      </c>
      <c r="L19" s="145">
        <v>38663012.409999996</v>
      </c>
      <c r="M19" s="145">
        <v>38663012.409999996</v>
      </c>
      <c r="N19" s="145">
        <v>38663012.409999996</v>
      </c>
      <c r="O19" s="145">
        <v>38663012.409999996</v>
      </c>
      <c r="P19" s="135">
        <v>1</v>
      </c>
      <c r="Q19" s="135">
        <v>1</v>
      </c>
    </row>
    <row r="20" spans="1:17" s="30" customFormat="1" ht="15" customHeight="1">
      <c r="A20" s="127"/>
      <c r="B20" s="126"/>
      <c r="C20" s="126"/>
      <c r="D20" s="126">
        <v>2</v>
      </c>
      <c r="E20" s="126"/>
      <c r="F20" s="126"/>
      <c r="G20" s="129" t="s">
        <v>187</v>
      </c>
      <c r="H20" s="130"/>
      <c r="I20" s="139"/>
      <c r="J20" s="139"/>
      <c r="K20" s="136"/>
      <c r="L20" s="145">
        <v>56103384.640000001</v>
      </c>
      <c r="M20" s="145">
        <v>56103384.640000001</v>
      </c>
      <c r="N20" s="145">
        <v>56103384.640000001</v>
      </c>
      <c r="O20" s="145">
        <v>56103384.640000001</v>
      </c>
      <c r="P20" s="142"/>
      <c r="Q20" s="146"/>
    </row>
    <row r="21" spans="1:17" s="30" customFormat="1" ht="36.75" customHeight="1">
      <c r="A21" s="127"/>
      <c r="B21" s="126"/>
      <c r="C21" s="126"/>
      <c r="D21" s="126"/>
      <c r="E21" s="126">
        <v>215</v>
      </c>
      <c r="F21" s="126"/>
      <c r="G21" s="129" t="s">
        <v>188</v>
      </c>
      <c r="H21" s="130" t="s">
        <v>184</v>
      </c>
      <c r="I21" s="139">
        <v>675</v>
      </c>
      <c r="J21" s="139">
        <v>675</v>
      </c>
      <c r="K21" s="135">
        <v>1</v>
      </c>
      <c r="L21" s="145">
        <v>56103384.640000001</v>
      </c>
      <c r="M21" s="145">
        <v>56103384.640000001</v>
      </c>
      <c r="N21" s="145">
        <v>56103384.640000001</v>
      </c>
      <c r="O21" s="145">
        <v>56103384.640000001</v>
      </c>
      <c r="P21" s="135">
        <v>1</v>
      </c>
      <c r="Q21" s="135">
        <v>1</v>
      </c>
    </row>
    <row r="22" spans="1:17" s="30" customFormat="1" ht="15" customHeight="1">
      <c r="A22" s="127"/>
      <c r="B22" s="126"/>
      <c r="C22" s="126">
        <v>5</v>
      </c>
      <c r="D22" s="126"/>
      <c r="E22" s="126"/>
      <c r="F22" s="126"/>
      <c r="G22" s="129" t="s">
        <v>189</v>
      </c>
      <c r="H22" s="130"/>
      <c r="I22" s="139"/>
      <c r="J22" s="139"/>
      <c r="K22" s="136"/>
      <c r="L22" s="145">
        <v>38126426.290000007</v>
      </c>
      <c r="M22" s="145">
        <v>38126426.290000007</v>
      </c>
      <c r="N22" s="145">
        <v>38126426.290000007</v>
      </c>
      <c r="O22" s="145">
        <v>38126426.290000007</v>
      </c>
      <c r="P22" s="142"/>
      <c r="Q22" s="146"/>
    </row>
    <row r="23" spans="1:17" s="30" customFormat="1" ht="15" customHeight="1">
      <c r="A23" s="127"/>
      <c r="B23" s="126"/>
      <c r="C23" s="126"/>
      <c r="D23" s="126">
        <v>1</v>
      </c>
      <c r="E23" s="126"/>
      <c r="F23" s="126"/>
      <c r="G23" s="129" t="s">
        <v>190</v>
      </c>
      <c r="H23" s="130"/>
      <c r="I23" s="139"/>
      <c r="J23" s="139"/>
      <c r="K23" s="136"/>
      <c r="L23" s="145">
        <v>38126426.290000007</v>
      </c>
      <c r="M23" s="145">
        <v>38126426.290000007</v>
      </c>
      <c r="N23" s="145">
        <v>38126426.290000007</v>
      </c>
      <c r="O23" s="145">
        <v>38126426.290000007</v>
      </c>
      <c r="P23" s="142"/>
      <c r="Q23" s="146"/>
    </row>
    <row r="24" spans="1:17" s="30" customFormat="1" ht="15" customHeight="1">
      <c r="A24" s="127"/>
      <c r="B24" s="126"/>
      <c r="C24" s="126"/>
      <c r="D24" s="126"/>
      <c r="E24" s="126">
        <v>216</v>
      </c>
      <c r="F24" s="126"/>
      <c r="G24" s="129" t="s">
        <v>191</v>
      </c>
      <c r="H24" s="130" t="s">
        <v>180</v>
      </c>
      <c r="I24" s="139">
        <v>11600</v>
      </c>
      <c r="J24" s="139">
        <v>11600</v>
      </c>
      <c r="K24" s="135">
        <v>1</v>
      </c>
      <c r="L24" s="145">
        <v>25580.78</v>
      </c>
      <c r="M24" s="145">
        <v>25580.78</v>
      </c>
      <c r="N24" s="145">
        <v>25580.78</v>
      </c>
      <c r="O24" s="145">
        <v>25580.78</v>
      </c>
      <c r="P24" s="135">
        <v>1</v>
      </c>
      <c r="Q24" s="135">
        <v>1</v>
      </c>
    </row>
    <row r="25" spans="1:17" s="30" customFormat="1" ht="47.25" customHeight="1">
      <c r="A25" s="127"/>
      <c r="B25" s="126"/>
      <c r="C25" s="126"/>
      <c r="D25" s="126"/>
      <c r="E25" s="126">
        <v>218</v>
      </c>
      <c r="F25" s="126"/>
      <c r="G25" s="129" t="s">
        <v>192</v>
      </c>
      <c r="H25" s="130" t="s">
        <v>186</v>
      </c>
      <c r="I25" s="139">
        <v>0</v>
      </c>
      <c r="J25" s="139">
        <v>0</v>
      </c>
      <c r="K25" s="135">
        <v>0</v>
      </c>
      <c r="L25" s="145">
        <v>38100845.510000005</v>
      </c>
      <c r="M25" s="145">
        <v>38100845.510000005</v>
      </c>
      <c r="N25" s="145">
        <v>38100845.510000005</v>
      </c>
      <c r="O25" s="145">
        <v>38100845.510000005</v>
      </c>
      <c r="P25" s="135">
        <v>1</v>
      </c>
      <c r="Q25" s="135">
        <v>0</v>
      </c>
    </row>
    <row r="26" spans="1:17" s="30" customFormat="1" ht="15" customHeight="1">
      <c r="A26" s="127"/>
      <c r="B26" s="126"/>
      <c r="C26" s="126">
        <v>6</v>
      </c>
      <c r="D26" s="126"/>
      <c r="E26" s="126"/>
      <c r="F26" s="126"/>
      <c r="G26" s="129" t="s">
        <v>193</v>
      </c>
      <c r="H26" s="130"/>
      <c r="I26" s="139"/>
      <c r="J26" s="139"/>
      <c r="K26" s="136"/>
      <c r="L26" s="145">
        <v>136803506.45999998</v>
      </c>
      <c r="M26" s="145">
        <v>136803506.45999998</v>
      </c>
      <c r="N26" s="145">
        <v>136803506.45999998</v>
      </c>
      <c r="O26" s="145">
        <v>136803506.45999998</v>
      </c>
      <c r="P26" s="142"/>
      <c r="Q26" s="146"/>
    </row>
    <row r="27" spans="1:17" s="30" customFormat="1" ht="15" customHeight="1">
      <c r="A27" s="127"/>
      <c r="B27" s="126"/>
      <c r="C27" s="126"/>
      <c r="D27" s="130">
        <v>3</v>
      </c>
      <c r="E27" s="126"/>
      <c r="F27" s="126"/>
      <c r="G27" s="129" t="s">
        <v>194</v>
      </c>
      <c r="H27" s="130"/>
      <c r="I27" s="139"/>
      <c r="J27" s="139"/>
      <c r="K27" s="136"/>
      <c r="L27" s="145">
        <v>9450000</v>
      </c>
      <c r="M27" s="145">
        <v>9450000</v>
      </c>
      <c r="N27" s="145">
        <v>9450000</v>
      </c>
      <c r="O27" s="145">
        <v>9450000</v>
      </c>
      <c r="P27" s="142"/>
      <c r="Q27" s="146"/>
    </row>
    <row r="28" spans="1:17" s="30" customFormat="1" ht="15" customHeight="1">
      <c r="A28" s="127"/>
      <c r="B28" s="126"/>
      <c r="C28" s="126"/>
      <c r="D28" s="130"/>
      <c r="E28" s="126">
        <v>219</v>
      </c>
      <c r="F28" s="126"/>
      <c r="G28" s="129" t="s">
        <v>195</v>
      </c>
      <c r="H28" s="130" t="s">
        <v>196</v>
      </c>
      <c r="I28" s="139">
        <v>500</v>
      </c>
      <c r="J28" s="139">
        <v>500</v>
      </c>
      <c r="K28" s="135">
        <v>1</v>
      </c>
      <c r="L28" s="145">
        <v>9450000</v>
      </c>
      <c r="M28" s="145">
        <v>9450000</v>
      </c>
      <c r="N28" s="145">
        <v>9450000</v>
      </c>
      <c r="O28" s="145">
        <v>9450000</v>
      </c>
      <c r="P28" s="135">
        <v>1</v>
      </c>
      <c r="Q28" s="135">
        <v>1</v>
      </c>
    </row>
    <row r="29" spans="1:17" s="30" customFormat="1" ht="15" customHeight="1">
      <c r="A29" s="127"/>
      <c r="B29" s="126"/>
      <c r="C29" s="126"/>
      <c r="D29" s="126">
        <v>8</v>
      </c>
      <c r="E29" s="126"/>
      <c r="F29" s="126"/>
      <c r="G29" s="129" t="s">
        <v>197</v>
      </c>
      <c r="H29" s="130"/>
      <c r="I29" s="139"/>
      <c r="J29" s="139"/>
      <c r="K29" s="136"/>
      <c r="L29" s="145">
        <v>49366289.719999991</v>
      </c>
      <c r="M29" s="145">
        <v>49366289.719999991</v>
      </c>
      <c r="N29" s="145">
        <v>49366289.719999991</v>
      </c>
      <c r="O29" s="145">
        <v>49366289.719999991</v>
      </c>
      <c r="P29" s="142"/>
      <c r="Q29" s="146"/>
    </row>
    <row r="30" spans="1:17" s="30" customFormat="1" ht="42.75" customHeight="1">
      <c r="A30" s="127"/>
      <c r="B30" s="126"/>
      <c r="C30" s="126"/>
      <c r="D30" s="126"/>
      <c r="E30" s="126">
        <v>224</v>
      </c>
      <c r="F30" s="126"/>
      <c r="G30" s="129" t="s">
        <v>198</v>
      </c>
      <c r="H30" s="130" t="s">
        <v>196</v>
      </c>
      <c r="I30" s="139">
        <v>1600</v>
      </c>
      <c r="J30" s="139">
        <v>1600</v>
      </c>
      <c r="K30" s="135">
        <v>1</v>
      </c>
      <c r="L30" s="145">
        <v>3252364.2</v>
      </c>
      <c r="M30" s="145">
        <v>3252364.2</v>
      </c>
      <c r="N30" s="145">
        <v>3252364.2</v>
      </c>
      <c r="O30" s="145">
        <v>3252364.2</v>
      </c>
      <c r="P30" s="135">
        <v>1</v>
      </c>
      <c r="Q30" s="135">
        <v>1</v>
      </c>
    </row>
    <row r="31" spans="1:17" s="30" customFormat="1" ht="36.75" customHeight="1">
      <c r="A31" s="127"/>
      <c r="B31" s="126"/>
      <c r="C31" s="126"/>
      <c r="D31" s="126"/>
      <c r="E31" s="126">
        <v>225</v>
      </c>
      <c r="F31" s="126"/>
      <c r="G31" s="129" t="s">
        <v>199</v>
      </c>
      <c r="H31" s="130" t="s">
        <v>196</v>
      </c>
      <c r="I31" s="139">
        <v>4000</v>
      </c>
      <c r="J31" s="139">
        <v>4030</v>
      </c>
      <c r="K31" s="135">
        <f>+J31/I31</f>
        <v>1.0075000000000001</v>
      </c>
      <c r="L31" s="145">
        <v>46113925.519999988</v>
      </c>
      <c r="M31" s="145">
        <v>46113925.519999988</v>
      </c>
      <c r="N31" s="145">
        <v>46113925.519999988</v>
      </c>
      <c r="O31" s="145">
        <v>46113925.519999988</v>
      </c>
      <c r="P31" s="135">
        <v>1</v>
      </c>
      <c r="Q31" s="135">
        <f>+K31/P31</f>
        <v>1.0075000000000001</v>
      </c>
    </row>
    <row r="32" spans="1:17" s="30" customFormat="1" ht="30.75" customHeight="1">
      <c r="A32" s="127"/>
      <c r="B32" s="126"/>
      <c r="C32" s="126"/>
      <c r="D32" s="126">
        <v>9</v>
      </c>
      <c r="E32" s="126"/>
      <c r="F32" s="126"/>
      <c r="G32" s="129" t="s">
        <v>200</v>
      </c>
      <c r="H32" s="130"/>
      <c r="I32" s="139"/>
      <c r="J32" s="139"/>
      <c r="K32" s="136"/>
      <c r="L32" s="145">
        <v>77987216.739999995</v>
      </c>
      <c r="M32" s="145">
        <v>77987216.739999995</v>
      </c>
      <c r="N32" s="145">
        <v>77987216.739999995</v>
      </c>
      <c r="O32" s="145">
        <v>77987216.739999995</v>
      </c>
      <c r="P32" s="142"/>
      <c r="Q32" s="146"/>
    </row>
    <row r="33" spans="1:17" s="30" customFormat="1" ht="15" customHeight="1">
      <c r="A33" s="127"/>
      <c r="B33" s="126"/>
      <c r="C33" s="126"/>
      <c r="D33" s="126"/>
      <c r="E33" s="126">
        <v>226</v>
      </c>
      <c r="F33" s="126"/>
      <c r="G33" s="129" t="s">
        <v>201</v>
      </c>
      <c r="H33" s="130" t="s">
        <v>196</v>
      </c>
      <c r="I33" s="139">
        <v>200</v>
      </c>
      <c r="J33" s="139">
        <v>0</v>
      </c>
      <c r="K33" s="135">
        <v>0</v>
      </c>
      <c r="L33" s="145">
        <v>0</v>
      </c>
      <c r="M33" s="145">
        <v>0</v>
      </c>
      <c r="N33" s="145">
        <v>0</v>
      </c>
      <c r="O33" s="145">
        <v>0</v>
      </c>
      <c r="P33" s="135">
        <v>0</v>
      </c>
      <c r="Q33" s="135">
        <v>0</v>
      </c>
    </row>
    <row r="34" spans="1:17" s="30" customFormat="1" ht="44.25" customHeight="1">
      <c r="A34" s="127"/>
      <c r="B34" s="126"/>
      <c r="C34" s="126"/>
      <c r="D34" s="130"/>
      <c r="E34" s="126">
        <v>227</v>
      </c>
      <c r="F34" s="126"/>
      <c r="G34" s="129" t="s">
        <v>202</v>
      </c>
      <c r="H34" s="130" t="s">
        <v>186</v>
      </c>
      <c r="I34" s="139">
        <v>0</v>
      </c>
      <c r="J34" s="139">
        <v>0</v>
      </c>
      <c r="K34" s="135">
        <v>0</v>
      </c>
      <c r="L34" s="145">
        <v>0</v>
      </c>
      <c r="M34" s="145">
        <v>0</v>
      </c>
      <c r="N34" s="145">
        <v>0</v>
      </c>
      <c r="O34" s="145">
        <v>0</v>
      </c>
      <c r="P34" s="135">
        <v>0</v>
      </c>
      <c r="Q34" s="135">
        <v>0</v>
      </c>
    </row>
    <row r="35" spans="1:17" s="30" customFormat="1" ht="37.5" customHeight="1">
      <c r="A35" s="127"/>
      <c r="B35" s="126"/>
      <c r="C35" s="126"/>
      <c r="D35" s="126"/>
      <c r="E35" s="126">
        <v>229</v>
      </c>
      <c r="F35" s="126"/>
      <c r="G35" s="129" t="s">
        <v>203</v>
      </c>
      <c r="H35" s="130" t="s">
        <v>196</v>
      </c>
      <c r="I35" s="139">
        <v>2050</v>
      </c>
      <c r="J35" s="139">
        <v>2050</v>
      </c>
      <c r="K35" s="135">
        <v>1</v>
      </c>
      <c r="L35" s="145">
        <v>36979899.099999994</v>
      </c>
      <c r="M35" s="145">
        <v>36979899.099999994</v>
      </c>
      <c r="N35" s="145">
        <v>36979899.099999994</v>
      </c>
      <c r="O35" s="145">
        <v>36979899.099999994</v>
      </c>
      <c r="P35" s="135">
        <v>1</v>
      </c>
      <c r="Q35" s="135">
        <v>1</v>
      </c>
    </row>
    <row r="36" spans="1:17" s="30" customFormat="1" ht="27.75" customHeight="1">
      <c r="A36" s="127"/>
      <c r="B36" s="126"/>
      <c r="C36" s="126"/>
      <c r="D36" s="126"/>
      <c r="E36" s="126">
        <v>230</v>
      </c>
      <c r="F36" s="126"/>
      <c r="G36" s="129" t="s">
        <v>204</v>
      </c>
      <c r="H36" s="130" t="s">
        <v>196</v>
      </c>
      <c r="I36" s="139">
        <v>70000</v>
      </c>
      <c r="J36" s="139">
        <v>70000</v>
      </c>
      <c r="K36" s="135">
        <v>1</v>
      </c>
      <c r="L36" s="145">
        <v>41007317.640000001</v>
      </c>
      <c r="M36" s="145">
        <v>41007317.640000001</v>
      </c>
      <c r="N36" s="145">
        <v>41007317.640000001</v>
      </c>
      <c r="O36" s="145">
        <v>41007317.640000001</v>
      </c>
      <c r="P36" s="135">
        <v>1</v>
      </c>
      <c r="Q36" s="135">
        <v>1</v>
      </c>
    </row>
    <row r="37" spans="1:17" s="30" customFormat="1" ht="15" customHeight="1">
      <c r="A37" s="127"/>
      <c r="B37" s="126">
        <v>3</v>
      </c>
      <c r="C37" s="126"/>
      <c r="D37" s="126"/>
      <c r="E37" s="126"/>
      <c r="F37" s="126"/>
      <c r="G37" s="129" t="s">
        <v>205</v>
      </c>
      <c r="H37" s="130"/>
      <c r="I37" s="139"/>
      <c r="J37" s="139"/>
      <c r="K37" s="136"/>
      <c r="L37" s="145">
        <v>906644.21</v>
      </c>
      <c r="M37" s="145">
        <v>906644.21</v>
      </c>
      <c r="N37" s="145">
        <v>906644.21</v>
      </c>
      <c r="O37" s="145">
        <v>906644.21</v>
      </c>
      <c r="P37" s="142"/>
      <c r="Q37" s="146"/>
    </row>
    <row r="38" spans="1:17" s="30" customFormat="1" ht="37.5" customHeight="1">
      <c r="A38" s="127"/>
      <c r="B38" s="126"/>
      <c r="C38" s="126">
        <v>1</v>
      </c>
      <c r="D38" s="126"/>
      <c r="E38" s="126"/>
      <c r="F38" s="126"/>
      <c r="G38" s="129" t="s">
        <v>206</v>
      </c>
      <c r="H38" s="130"/>
      <c r="I38" s="139"/>
      <c r="J38" s="139"/>
      <c r="K38" s="136"/>
      <c r="L38" s="145">
        <v>906644.21</v>
      </c>
      <c r="M38" s="145">
        <v>906644.21</v>
      </c>
      <c r="N38" s="145">
        <v>906644.21</v>
      </c>
      <c r="O38" s="145">
        <v>906644.21</v>
      </c>
      <c r="P38" s="142"/>
      <c r="Q38" s="146"/>
    </row>
    <row r="39" spans="1:17" s="30" customFormat="1" ht="21" customHeight="1">
      <c r="A39" s="127"/>
      <c r="B39" s="126"/>
      <c r="C39" s="126"/>
      <c r="D39" s="130">
        <v>2</v>
      </c>
      <c r="E39" s="126"/>
      <c r="F39" s="126"/>
      <c r="G39" s="129" t="s">
        <v>207</v>
      </c>
      <c r="H39" s="130"/>
      <c r="I39" s="139"/>
      <c r="J39" s="139"/>
      <c r="K39" s="136"/>
      <c r="L39" s="145">
        <v>906644.21</v>
      </c>
      <c r="M39" s="145">
        <v>906644.21</v>
      </c>
      <c r="N39" s="145">
        <v>906644.21</v>
      </c>
      <c r="O39" s="145">
        <v>906644.21</v>
      </c>
      <c r="P39" s="142"/>
      <c r="Q39" s="146"/>
    </row>
    <row r="40" spans="1:17" s="30" customFormat="1" ht="15" customHeight="1">
      <c r="A40" s="127"/>
      <c r="B40" s="126"/>
      <c r="C40" s="126"/>
      <c r="D40" s="130"/>
      <c r="E40" s="126">
        <v>232</v>
      </c>
      <c r="F40" s="126"/>
      <c r="G40" s="129" t="s">
        <v>208</v>
      </c>
      <c r="H40" s="130" t="s">
        <v>196</v>
      </c>
      <c r="I40" s="139">
        <v>150</v>
      </c>
      <c r="J40" s="139">
        <v>150</v>
      </c>
      <c r="K40" s="135">
        <v>1</v>
      </c>
      <c r="L40" s="145">
        <v>906644.21</v>
      </c>
      <c r="M40" s="145">
        <v>906644.21</v>
      </c>
      <c r="N40" s="145">
        <v>906644.21</v>
      </c>
      <c r="O40" s="145">
        <v>906644.21</v>
      </c>
      <c r="P40" s="135">
        <v>1</v>
      </c>
      <c r="Q40" s="135">
        <v>1</v>
      </c>
    </row>
    <row r="41" spans="1:17" s="30" customFormat="1" ht="27" customHeight="1">
      <c r="A41" s="127">
        <v>2</v>
      </c>
      <c r="B41" s="126"/>
      <c r="C41" s="126"/>
      <c r="D41" s="126"/>
      <c r="E41" s="126"/>
      <c r="F41" s="126"/>
      <c r="G41" s="335" t="s">
        <v>209</v>
      </c>
      <c r="H41" s="124"/>
      <c r="I41" s="139"/>
      <c r="J41" s="139"/>
      <c r="K41" s="136"/>
      <c r="L41" s="145">
        <v>137105779.72999999</v>
      </c>
      <c r="M41" s="145">
        <f>+M42</f>
        <v>137105722.09999999</v>
      </c>
      <c r="N41" s="145">
        <v>137103722.09999999</v>
      </c>
      <c r="O41" s="145">
        <v>137103722.09999999</v>
      </c>
      <c r="P41" s="142"/>
      <c r="Q41" s="146"/>
    </row>
    <row r="42" spans="1:17" s="30" customFormat="1" ht="15" customHeight="1">
      <c r="A42" s="127"/>
      <c r="B42" s="126">
        <v>1</v>
      </c>
      <c r="C42" s="126"/>
      <c r="D42" s="126"/>
      <c r="E42" s="126"/>
      <c r="F42" s="126"/>
      <c r="G42" s="129" t="s">
        <v>210</v>
      </c>
      <c r="H42" s="130"/>
      <c r="I42" s="139"/>
      <c r="J42" s="139"/>
      <c r="K42" s="136"/>
      <c r="L42" s="145">
        <v>137105779.72999999</v>
      </c>
      <c r="M42" s="145">
        <f>+M43</f>
        <v>137105722.09999999</v>
      </c>
      <c r="N42" s="145">
        <v>137103722.09999999</v>
      </c>
      <c r="O42" s="145">
        <v>137103722.09999999</v>
      </c>
      <c r="P42" s="142"/>
      <c r="Q42" s="146"/>
    </row>
    <row r="43" spans="1:17" s="30" customFormat="1" ht="30.75" customHeight="1">
      <c r="A43" s="127"/>
      <c r="B43" s="126"/>
      <c r="C43" s="126">
        <v>7</v>
      </c>
      <c r="D43" s="126"/>
      <c r="E43" s="126"/>
      <c r="F43" s="126"/>
      <c r="G43" s="129" t="s">
        <v>211</v>
      </c>
      <c r="H43" s="130"/>
      <c r="I43" s="139"/>
      <c r="J43" s="139"/>
      <c r="K43" s="136"/>
      <c r="L43" s="145">
        <v>137105779.72999999</v>
      </c>
      <c r="M43" s="145">
        <f>+M44+M46</f>
        <v>137105722.09999999</v>
      </c>
      <c r="N43" s="145">
        <v>137103722.09999999</v>
      </c>
      <c r="O43" s="145">
        <v>137103722.09999999</v>
      </c>
      <c r="P43" s="142"/>
      <c r="Q43" s="146"/>
    </row>
    <row r="44" spans="1:17" s="30" customFormat="1" ht="15" customHeight="1">
      <c r="A44" s="127"/>
      <c r="B44" s="126"/>
      <c r="C44" s="126"/>
      <c r="D44" s="126">
        <v>1</v>
      </c>
      <c r="E44" s="126"/>
      <c r="F44" s="126"/>
      <c r="G44" s="129" t="s">
        <v>212</v>
      </c>
      <c r="H44" s="130"/>
      <c r="I44" s="139"/>
      <c r="J44" s="139"/>
      <c r="K44" s="136"/>
      <c r="L44" s="145">
        <v>108611060.36999999</v>
      </c>
      <c r="M44" s="145">
        <f>+M45</f>
        <v>108611060.37</v>
      </c>
      <c r="N44" s="145">
        <v>108609060.36999999</v>
      </c>
      <c r="O44" s="145">
        <v>108609060.36999999</v>
      </c>
      <c r="P44" s="142"/>
      <c r="Q44" s="146"/>
    </row>
    <row r="45" spans="1:17" s="30" customFormat="1" ht="25.5" customHeight="1">
      <c r="A45" s="127"/>
      <c r="B45" s="126"/>
      <c r="C45" s="126"/>
      <c r="D45" s="126"/>
      <c r="E45" s="126">
        <v>201</v>
      </c>
      <c r="F45" s="126"/>
      <c r="G45" s="129" t="s">
        <v>213</v>
      </c>
      <c r="H45" s="130" t="s">
        <v>184</v>
      </c>
      <c r="I45" s="139">
        <v>29951</v>
      </c>
      <c r="J45" s="139">
        <v>29951</v>
      </c>
      <c r="K45" s="135">
        <v>1</v>
      </c>
      <c r="L45" s="145">
        <v>108611060.36999999</v>
      </c>
      <c r="M45" s="145">
        <f>108609060.37+2000</f>
        <v>108611060.37</v>
      </c>
      <c r="N45" s="145">
        <v>108609060.36999999</v>
      </c>
      <c r="O45" s="145">
        <v>108609060.36999999</v>
      </c>
      <c r="P45" s="135">
        <v>0.99998158566914652</v>
      </c>
      <c r="Q45" s="135">
        <v>1.0000184146699473</v>
      </c>
    </row>
    <row r="46" spans="1:17" s="30" customFormat="1" ht="15" customHeight="1">
      <c r="A46" s="127"/>
      <c r="B46" s="126"/>
      <c r="C46" s="126"/>
      <c r="D46" s="126">
        <v>2</v>
      </c>
      <c r="E46" s="126"/>
      <c r="F46" s="126"/>
      <c r="G46" s="129" t="s">
        <v>214</v>
      </c>
      <c r="H46" s="130"/>
      <c r="I46" s="139"/>
      <c r="J46" s="139"/>
      <c r="K46" s="136"/>
      <c r="L46" s="145">
        <v>28494719.359999996</v>
      </c>
      <c r="M46" s="145">
        <v>28494661.729999997</v>
      </c>
      <c r="N46" s="145">
        <v>28494661.729999997</v>
      </c>
      <c r="O46" s="145">
        <v>28494661.729999997</v>
      </c>
      <c r="P46" s="142"/>
      <c r="Q46" s="146"/>
    </row>
    <row r="47" spans="1:17" s="30" customFormat="1" ht="38.4" customHeight="1">
      <c r="A47" s="127"/>
      <c r="B47" s="126"/>
      <c r="C47" s="126"/>
      <c r="D47" s="126"/>
      <c r="E47" s="126">
        <v>204</v>
      </c>
      <c r="F47" s="126"/>
      <c r="G47" s="129" t="s">
        <v>215</v>
      </c>
      <c r="H47" s="130" t="s">
        <v>216</v>
      </c>
      <c r="I47" s="140">
        <v>4871</v>
      </c>
      <c r="J47" s="140">
        <v>4871</v>
      </c>
      <c r="K47" s="135">
        <v>1</v>
      </c>
      <c r="L47" s="145">
        <v>28494719.359999996</v>
      </c>
      <c r="M47" s="145">
        <v>28494661.729999997</v>
      </c>
      <c r="N47" s="145">
        <v>28494661.729999997</v>
      </c>
      <c r="O47" s="145">
        <v>28494661.729999997</v>
      </c>
      <c r="P47" s="135">
        <v>0.99999797752000041</v>
      </c>
      <c r="Q47" s="135">
        <v>1.00000202248409</v>
      </c>
    </row>
    <row r="48" spans="1:17" s="30" customFormat="1" ht="31.5" customHeight="1">
      <c r="A48" s="127">
        <v>3</v>
      </c>
      <c r="B48" s="126"/>
      <c r="C48" s="126"/>
      <c r="D48" s="126"/>
      <c r="E48" s="126"/>
      <c r="F48" s="126"/>
      <c r="G48" s="335" t="s">
        <v>217</v>
      </c>
      <c r="H48" s="130"/>
      <c r="I48" s="139"/>
      <c r="J48" s="139"/>
      <c r="K48" s="136"/>
      <c r="L48" s="145">
        <v>40851889.390000001</v>
      </c>
      <c r="M48" s="145">
        <v>40851889.390000001</v>
      </c>
      <c r="N48" s="145">
        <v>40851889.390000001</v>
      </c>
      <c r="O48" s="145">
        <v>40851889.390000001</v>
      </c>
      <c r="P48" s="142"/>
      <c r="Q48" s="146"/>
    </row>
    <row r="49" spans="1:17" s="30" customFormat="1" ht="15" customHeight="1">
      <c r="A49" s="127"/>
      <c r="B49" s="126">
        <v>2</v>
      </c>
      <c r="C49" s="126"/>
      <c r="D49" s="126"/>
      <c r="E49" s="126"/>
      <c r="F49" s="126"/>
      <c r="G49" s="129" t="s">
        <v>176</v>
      </c>
      <c r="H49" s="130"/>
      <c r="I49" s="139"/>
      <c r="J49" s="139"/>
      <c r="K49" s="136"/>
      <c r="L49" s="145">
        <v>14044942.399999999</v>
      </c>
      <c r="M49" s="145">
        <v>14044942.399999999</v>
      </c>
      <c r="N49" s="145">
        <v>14044942.399999999</v>
      </c>
      <c r="O49" s="145">
        <v>14044942.399999999</v>
      </c>
      <c r="P49" s="142"/>
      <c r="Q49" s="146"/>
    </row>
    <row r="50" spans="1:17" s="30" customFormat="1" ht="25.5" customHeight="1">
      <c r="A50" s="127"/>
      <c r="B50" s="126"/>
      <c r="C50" s="126">
        <v>2</v>
      </c>
      <c r="D50" s="126"/>
      <c r="E50" s="126"/>
      <c r="F50" s="126"/>
      <c r="G50" s="129" t="s">
        <v>218</v>
      </c>
      <c r="H50" s="130"/>
      <c r="I50" s="139"/>
      <c r="J50" s="139"/>
      <c r="K50" s="136"/>
      <c r="L50" s="145">
        <v>14044942.399999999</v>
      </c>
      <c r="M50" s="145">
        <v>14044942.399999999</v>
      </c>
      <c r="N50" s="145">
        <v>14044942.399999999</v>
      </c>
      <c r="O50" s="145">
        <v>14044942.399999999</v>
      </c>
      <c r="P50" s="142"/>
      <c r="Q50" s="146"/>
    </row>
    <row r="51" spans="1:17" s="30" customFormat="1" ht="39" customHeight="1">
      <c r="A51" s="127"/>
      <c r="B51" s="126"/>
      <c r="C51" s="126"/>
      <c r="D51" s="126">
        <v>3</v>
      </c>
      <c r="E51" s="126"/>
      <c r="F51" s="126"/>
      <c r="G51" s="129" t="s">
        <v>219</v>
      </c>
      <c r="H51" s="130"/>
      <c r="I51" s="139"/>
      <c r="J51" s="139"/>
      <c r="K51" s="136"/>
      <c r="L51" s="145">
        <v>14044942.399999999</v>
      </c>
      <c r="M51" s="145">
        <v>14044942.399999999</v>
      </c>
      <c r="N51" s="145">
        <v>14044942.399999999</v>
      </c>
      <c r="O51" s="145">
        <v>14044942.399999999</v>
      </c>
      <c r="P51" s="142"/>
      <c r="Q51" s="146"/>
    </row>
    <row r="52" spans="1:17" s="30" customFormat="1" ht="30" customHeight="1">
      <c r="A52" s="127"/>
      <c r="B52" s="126"/>
      <c r="C52" s="126"/>
      <c r="D52" s="126"/>
      <c r="E52" s="126">
        <v>212</v>
      </c>
      <c r="F52" s="126"/>
      <c r="G52" s="129" t="s">
        <v>220</v>
      </c>
      <c r="H52" s="130" t="s">
        <v>221</v>
      </c>
      <c r="I52" s="139">
        <v>0</v>
      </c>
      <c r="J52" s="139">
        <v>15500</v>
      </c>
      <c r="K52" s="135">
        <v>0</v>
      </c>
      <c r="L52" s="145">
        <v>14044942.399999999</v>
      </c>
      <c r="M52" s="145">
        <v>14044942.399999999</v>
      </c>
      <c r="N52" s="145">
        <v>14044942.399999999</v>
      </c>
      <c r="O52" s="145">
        <v>14044942.399999999</v>
      </c>
      <c r="P52" s="135">
        <v>1</v>
      </c>
      <c r="Q52" s="135">
        <v>0</v>
      </c>
    </row>
    <row r="53" spans="1:17" s="30" customFormat="1" ht="15" customHeight="1">
      <c r="A53" s="127"/>
      <c r="B53" s="126">
        <v>3</v>
      </c>
      <c r="C53" s="126"/>
      <c r="D53" s="126"/>
      <c r="E53" s="126"/>
      <c r="F53" s="126"/>
      <c r="G53" s="129" t="s">
        <v>205</v>
      </c>
      <c r="H53" s="130"/>
      <c r="I53" s="139"/>
      <c r="J53" s="139"/>
      <c r="K53" s="136"/>
      <c r="L53" s="145">
        <v>26806946.990000002</v>
      </c>
      <c r="M53" s="145">
        <v>26806946.990000002</v>
      </c>
      <c r="N53" s="145">
        <v>26806946.990000002</v>
      </c>
      <c r="O53" s="145">
        <v>26806946.990000002</v>
      </c>
      <c r="P53" s="142"/>
      <c r="Q53" s="146"/>
    </row>
    <row r="54" spans="1:17" s="30" customFormat="1" ht="37.200000000000003" customHeight="1">
      <c r="A54" s="127"/>
      <c r="B54" s="126"/>
      <c r="C54" s="126">
        <v>1</v>
      </c>
      <c r="D54" s="126"/>
      <c r="E54" s="126"/>
      <c r="F54" s="126"/>
      <c r="G54" s="129" t="s">
        <v>206</v>
      </c>
      <c r="H54" s="130"/>
      <c r="I54" s="139"/>
      <c r="J54" s="139"/>
      <c r="K54" s="136"/>
      <c r="L54" s="145">
        <v>26806946.990000002</v>
      </c>
      <c r="M54" s="145">
        <v>26806946.990000002</v>
      </c>
      <c r="N54" s="145">
        <v>26806946.990000002</v>
      </c>
      <c r="O54" s="145">
        <v>26806946.990000002</v>
      </c>
      <c r="P54" s="142"/>
      <c r="Q54" s="146"/>
    </row>
    <row r="55" spans="1:17" s="30" customFormat="1" ht="27" customHeight="1">
      <c r="A55" s="127"/>
      <c r="B55" s="126"/>
      <c r="C55" s="126"/>
      <c r="D55" s="126">
        <v>1</v>
      </c>
      <c r="E55" s="126"/>
      <c r="F55" s="126"/>
      <c r="G55" s="129" t="s">
        <v>222</v>
      </c>
      <c r="H55" s="130"/>
      <c r="I55" s="139"/>
      <c r="J55" s="139"/>
      <c r="K55" s="136"/>
      <c r="L55" s="145">
        <v>26806946.990000002</v>
      </c>
      <c r="M55" s="145">
        <v>26806946.990000002</v>
      </c>
      <c r="N55" s="145">
        <v>26806946.990000002</v>
      </c>
      <c r="O55" s="145">
        <v>26806946.990000002</v>
      </c>
      <c r="P55" s="142"/>
      <c r="Q55" s="146"/>
    </row>
    <row r="56" spans="1:17" s="30" customFormat="1" ht="41.4" customHeight="1">
      <c r="A56" s="127"/>
      <c r="B56" s="126"/>
      <c r="C56" s="126"/>
      <c r="D56" s="126"/>
      <c r="E56" s="126">
        <v>213</v>
      </c>
      <c r="F56" s="126"/>
      <c r="G56" s="129" t="s">
        <v>223</v>
      </c>
      <c r="H56" s="130" t="s">
        <v>184</v>
      </c>
      <c r="I56" s="139">
        <v>45</v>
      </c>
      <c r="J56" s="139">
        <v>45</v>
      </c>
      <c r="K56" s="135">
        <v>1</v>
      </c>
      <c r="L56" s="145">
        <v>2983.5</v>
      </c>
      <c r="M56" s="145">
        <v>2983.5</v>
      </c>
      <c r="N56" s="145">
        <v>2983.5</v>
      </c>
      <c r="O56" s="145">
        <v>2983.5</v>
      </c>
      <c r="P56" s="135">
        <v>1</v>
      </c>
      <c r="Q56" s="135">
        <v>1</v>
      </c>
    </row>
    <row r="57" spans="1:17" s="30" customFormat="1" ht="37.950000000000003" customHeight="1">
      <c r="A57" s="127"/>
      <c r="B57" s="126"/>
      <c r="C57" s="126"/>
      <c r="D57" s="126"/>
      <c r="E57" s="126">
        <v>215</v>
      </c>
      <c r="F57" s="126"/>
      <c r="G57" s="129" t="s">
        <v>224</v>
      </c>
      <c r="H57" s="130" t="s">
        <v>225</v>
      </c>
      <c r="I57" s="139">
        <v>11924</v>
      </c>
      <c r="J57" s="139">
        <v>11924</v>
      </c>
      <c r="K57" s="135">
        <v>1</v>
      </c>
      <c r="L57" s="145">
        <v>26803963.490000002</v>
      </c>
      <c r="M57" s="145">
        <v>26803963.490000002</v>
      </c>
      <c r="N57" s="145">
        <v>26803963.490000002</v>
      </c>
      <c r="O57" s="145">
        <v>26803963.490000002</v>
      </c>
      <c r="P57" s="135">
        <v>1</v>
      </c>
      <c r="Q57" s="135">
        <v>1</v>
      </c>
    </row>
    <row r="58" spans="1:17" s="30" customFormat="1" ht="41.4" customHeight="1">
      <c r="A58" s="127">
        <v>4</v>
      </c>
      <c r="B58" s="126"/>
      <c r="C58" s="126"/>
      <c r="D58" s="126"/>
      <c r="E58" s="126"/>
      <c r="F58" s="126"/>
      <c r="G58" s="335" t="s">
        <v>226</v>
      </c>
      <c r="H58" s="124"/>
      <c r="I58" s="139"/>
      <c r="J58" s="139"/>
      <c r="K58" s="136"/>
      <c r="L58" s="145">
        <v>622010325.18000007</v>
      </c>
      <c r="M58" s="145">
        <f>+M59</f>
        <v>622006802.21000004</v>
      </c>
      <c r="N58" s="145">
        <v>621992266.84000003</v>
      </c>
      <c r="O58" s="145">
        <v>621992266.84000003</v>
      </c>
      <c r="P58" s="142"/>
      <c r="Q58" s="146"/>
    </row>
    <row r="59" spans="1:17" s="30" customFormat="1" ht="15" customHeight="1">
      <c r="A59" s="127"/>
      <c r="B59" s="126">
        <v>2</v>
      </c>
      <c r="C59" s="126"/>
      <c r="D59" s="126"/>
      <c r="E59" s="126"/>
      <c r="F59" s="126"/>
      <c r="G59" s="129" t="s">
        <v>176</v>
      </c>
      <c r="H59" s="130"/>
      <c r="I59" s="139"/>
      <c r="J59" s="139"/>
      <c r="K59" s="136"/>
      <c r="L59" s="145">
        <v>622010325.18000007</v>
      </c>
      <c r="M59" s="145">
        <f>+M60+M70</f>
        <v>622006802.21000004</v>
      </c>
      <c r="N59" s="145">
        <v>621992266.84000003</v>
      </c>
      <c r="O59" s="145">
        <v>621992266.84000003</v>
      </c>
      <c r="P59" s="142"/>
      <c r="Q59" s="146"/>
    </row>
    <row r="60" spans="1:17" s="30" customFormat="1" ht="15" customHeight="1">
      <c r="A60" s="127"/>
      <c r="B60" s="126"/>
      <c r="C60" s="126">
        <v>1</v>
      </c>
      <c r="D60" s="126"/>
      <c r="E60" s="126"/>
      <c r="F60" s="126"/>
      <c r="G60" s="129" t="s">
        <v>227</v>
      </c>
      <c r="H60" s="130"/>
      <c r="I60" s="139"/>
      <c r="J60" s="139"/>
      <c r="K60" s="136"/>
      <c r="L60" s="145">
        <v>212459634.36000001</v>
      </c>
      <c r="M60" s="145">
        <v>212456111.39000005</v>
      </c>
      <c r="N60" s="145">
        <v>212456111.39000005</v>
      </c>
      <c r="O60" s="145">
        <v>212456111.39000005</v>
      </c>
      <c r="P60" s="142"/>
      <c r="Q60" s="146"/>
    </row>
    <row r="61" spans="1:17" s="30" customFormat="1" ht="15" customHeight="1">
      <c r="A61" s="127"/>
      <c r="B61" s="126"/>
      <c r="C61" s="126"/>
      <c r="D61" s="126">
        <v>1</v>
      </c>
      <c r="E61" s="126"/>
      <c r="F61" s="126"/>
      <c r="G61" s="129" t="s">
        <v>228</v>
      </c>
      <c r="H61" s="130"/>
      <c r="I61" s="139"/>
      <c r="J61" s="139"/>
      <c r="K61" s="136"/>
      <c r="L61" s="145">
        <v>121674158.82000002</v>
      </c>
      <c r="M61" s="145">
        <v>121670635.85000002</v>
      </c>
      <c r="N61" s="145">
        <v>121670635.85000002</v>
      </c>
      <c r="O61" s="145">
        <v>121670635.85000002</v>
      </c>
      <c r="P61" s="142"/>
      <c r="Q61" s="146"/>
    </row>
    <row r="62" spans="1:17" s="30" customFormat="1" ht="31.5" customHeight="1">
      <c r="A62" s="127"/>
      <c r="B62" s="126"/>
      <c r="C62" s="126"/>
      <c r="D62" s="126"/>
      <c r="E62" s="126">
        <v>203</v>
      </c>
      <c r="F62" s="126"/>
      <c r="G62" s="129" t="s">
        <v>229</v>
      </c>
      <c r="H62" s="130" t="s">
        <v>230</v>
      </c>
      <c r="I62" s="140">
        <v>354900</v>
      </c>
      <c r="J62" s="140">
        <v>478265</v>
      </c>
      <c r="K62" s="485">
        <f>+J62/I62</f>
        <v>1.3476049591434207</v>
      </c>
      <c r="L62" s="486">
        <v>121674158.82000002</v>
      </c>
      <c r="M62" s="486">
        <v>121670635.85000002</v>
      </c>
      <c r="N62" s="486">
        <v>121670635.85000002</v>
      </c>
      <c r="O62" s="486">
        <v>121670635.85000002</v>
      </c>
      <c r="P62" s="485">
        <v>0.99997104586516838</v>
      </c>
      <c r="Q62" s="485">
        <f>+K62/P62</f>
        <v>1.3476439790088939</v>
      </c>
    </row>
    <row r="63" spans="1:17" s="30" customFormat="1" ht="36.75" customHeight="1">
      <c r="A63" s="127"/>
      <c r="B63" s="126"/>
      <c r="C63" s="126"/>
      <c r="D63" s="126">
        <v>3</v>
      </c>
      <c r="E63" s="126"/>
      <c r="F63" s="126"/>
      <c r="G63" s="129" t="s">
        <v>219</v>
      </c>
      <c r="H63" s="130"/>
      <c r="I63" s="139"/>
      <c r="J63" s="139"/>
      <c r="K63" s="136"/>
      <c r="L63" s="145">
        <v>48532484.530000009</v>
      </c>
      <c r="M63" s="145">
        <v>48532484.530000009</v>
      </c>
      <c r="N63" s="145">
        <v>48532484.530000009</v>
      </c>
      <c r="O63" s="145">
        <v>48532484.530000009</v>
      </c>
      <c r="P63" s="142"/>
      <c r="Q63" s="146"/>
    </row>
    <row r="64" spans="1:17" s="30" customFormat="1" ht="39.75" customHeight="1">
      <c r="A64" s="127"/>
      <c r="B64" s="126"/>
      <c r="C64" s="126"/>
      <c r="D64" s="126"/>
      <c r="E64" s="126">
        <v>206</v>
      </c>
      <c r="F64" s="126"/>
      <c r="G64" s="129" t="s">
        <v>231</v>
      </c>
      <c r="H64" s="130" t="s">
        <v>232</v>
      </c>
      <c r="I64" s="141">
        <v>1.05</v>
      </c>
      <c r="J64" s="141">
        <v>1.05</v>
      </c>
      <c r="K64" s="135">
        <v>1</v>
      </c>
      <c r="L64" s="145">
        <v>48532484.530000009</v>
      </c>
      <c r="M64" s="145">
        <v>48532484.530000009</v>
      </c>
      <c r="N64" s="145">
        <v>48532484.530000009</v>
      </c>
      <c r="O64" s="145">
        <v>48532484.530000009</v>
      </c>
      <c r="P64" s="135">
        <v>1</v>
      </c>
      <c r="Q64" s="135">
        <v>1</v>
      </c>
    </row>
    <row r="65" spans="1:17" s="30" customFormat="1" ht="27" customHeight="1">
      <c r="A65" s="127"/>
      <c r="B65" s="126"/>
      <c r="C65" s="126"/>
      <c r="D65" s="126">
        <v>5</v>
      </c>
      <c r="E65" s="126"/>
      <c r="F65" s="126"/>
      <c r="G65" s="129" t="s">
        <v>233</v>
      </c>
      <c r="H65" s="130"/>
      <c r="I65" s="139"/>
      <c r="J65" s="139"/>
      <c r="K65" s="136"/>
      <c r="L65" s="145">
        <v>42252179.010000005</v>
      </c>
      <c r="M65" s="145">
        <v>42252179.010000005</v>
      </c>
      <c r="N65" s="145">
        <v>42252179.010000005</v>
      </c>
      <c r="O65" s="145">
        <v>42252179.010000005</v>
      </c>
      <c r="P65" s="142"/>
      <c r="Q65" s="146"/>
    </row>
    <row r="66" spans="1:17" s="30" customFormat="1" ht="28.5" customHeight="1">
      <c r="A66" s="127"/>
      <c r="B66" s="126"/>
      <c r="C66" s="126"/>
      <c r="D66" s="126"/>
      <c r="E66" s="126">
        <v>207</v>
      </c>
      <c r="F66" s="126"/>
      <c r="G66" s="129" t="s">
        <v>234</v>
      </c>
      <c r="H66" s="130" t="s">
        <v>235</v>
      </c>
      <c r="I66" s="139">
        <v>3600000</v>
      </c>
      <c r="J66" s="139">
        <v>3600000</v>
      </c>
      <c r="K66" s="135">
        <v>1</v>
      </c>
      <c r="L66" s="145">
        <v>42050142.740000002</v>
      </c>
      <c r="M66" s="145">
        <v>42050142.740000002</v>
      </c>
      <c r="N66" s="145">
        <v>42050142.740000002</v>
      </c>
      <c r="O66" s="145">
        <v>42050142.740000002</v>
      </c>
      <c r="P66" s="135">
        <v>1</v>
      </c>
      <c r="Q66" s="135">
        <v>1</v>
      </c>
    </row>
    <row r="67" spans="1:17" s="30" customFormat="1" ht="20.25" customHeight="1">
      <c r="A67" s="127"/>
      <c r="B67" s="126"/>
      <c r="C67" s="126"/>
      <c r="D67" s="126"/>
      <c r="E67" s="126">
        <v>208</v>
      </c>
      <c r="F67" s="126"/>
      <c r="G67" s="129" t="s">
        <v>236</v>
      </c>
      <c r="H67" s="130" t="s">
        <v>237</v>
      </c>
      <c r="I67" s="139">
        <v>11764</v>
      </c>
      <c r="J67" s="139">
        <v>11764</v>
      </c>
      <c r="K67" s="135">
        <v>1</v>
      </c>
      <c r="L67" s="145">
        <v>202036.27</v>
      </c>
      <c r="M67" s="145">
        <v>202036.27</v>
      </c>
      <c r="N67" s="145">
        <v>202036.27</v>
      </c>
      <c r="O67" s="145">
        <v>202036.27</v>
      </c>
      <c r="P67" s="135">
        <v>1</v>
      </c>
      <c r="Q67" s="135">
        <v>1</v>
      </c>
    </row>
    <row r="68" spans="1:17" s="30" customFormat="1" ht="26.25" customHeight="1">
      <c r="A68" s="127"/>
      <c r="B68" s="126"/>
      <c r="C68" s="126"/>
      <c r="D68" s="126">
        <v>6</v>
      </c>
      <c r="E68" s="126"/>
      <c r="F68" s="126"/>
      <c r="G68" s="129" t="s">
        <v>238</v>
      </c>
      <c r="H68" s="130"/>
      <c r="I68" s="139"/>
      <c r="J68" s="139"/>
      <c r="K68" s="136"/>
      <c r="L68" s="145">
        <v>812</v>
      </c>
      <c r="M68" s="145">
        <v>812</v>
      </c>
      <c r="N68" s="145">
        <v>812</v>
      </c>
      <c r="O68" s="145">
        <v>812</v>
      </c>
      <c r="P68" s="142"/>
      <c r="Q68" s="146"/>
    </row>
    <row r="69" spans="1:17" s="30" customFormat="1" ht="30.6" customHeight="1">
      <c r="A69" s="127"/>
      <c r="B69" s="126"/>
      <c r="C69" s="126"/>
      <c r="D69" s="126"/>
      <c r="E69" s="126">
        <v>209</v>
      </c>
      <c r="F69" s="126"/>
      <c r="G69" s="129" t="s">
        <v>239</v>
      </c>
      <c r="H69" s="130" t="s">
        <v>240</v>
      </c>
      <c r="I69" s="139">
        <v>81300</v>
      </c>
      <c r="J69" s="139">
        <v>81300</v>
      </c>
      <c r="K69" s="135">
        <v>1</v>
      </c>
      <c r="L69" s="145">
        <v>812</v>
      </c>
      <c r="M69" s="145">
        <v>812</v>
      </c>
      <c r="N69" s="145">
        <v>812</v>
      </c>
      <c r="O69" s="145">
        <v>812</v>
      </c>
      <c r="P69" s="135">
        <v>1</v>
      </c>
      <c r="Q69" s="135">
        <v>1</v>
      </c>
    </row>
    <row r="70" spans="1:17" s="30" customFormat="1" ht="27" customHeight="1">
      <c r="A70" s="127"/>
      <c r="B70" s="126"/>
      <c r="C70" s="126">
        <v>2</v>
      </c>
      <c r="D70" s="126"/>
      <c r="E70" s="126"/>
      <c r="F70" s="126"/>
      <c r="G70" s="129" t="s">
        <v>218</v>
      </c>
      <c r="H70" s="130"/>
      <c r="I70" s="139"/>
      <c r="J70" s="139"/>
      <c r="K70" s="136"/>
      <c r="L70" s="145">
        <v>409550690.81999999</v>
      </c>
      <c r="M70" s="145">
        <f>+M71+M77+M79+M81</f>
        <v>409550690.81999999</v>
      </c>
      <c r="N70" s="145">
        <v>409536155.44999999</v>
      </c>
      <c r="O70" s="145">
        <v>409536155.44999999</v>
      </c>
      <c r="P70" s="142"/>
      <c r="Q70" s="146"/>
    </row>
    <row r="71" spans="1:17" s="30" customFormat="1" ht="15" customHeight="1">
      <c r="A71" s="127"/>
      <c r="B71" s="126"/>
      <c r="C71" s="126"/>
      <c r="D71" s="126">
        <v>1</v>
      </c>
      <c r="E71" s="126"/>
      <c r="F71" s="126"/>
      <c r="G71" s="129" t="s">
        <v>241</v>
      </c>
      <c r="H71" s="130"/>
      <c r="I71" s="139"/>
      <c r="J71" s="139"/>
      <c r="K71" s="136"/>
      <c r="L71" s="145">
        <v>140096069.84999999</v>
      </c>
      <c r="M71" s="145">
        <f>+M72+M73+M74+M75+M76</f>
        <v>140096069.84999999</v>
      </c>
      <c r="N71" s="145">
        <v>140081534.47999999</v>
      </c>
      <c r="O71" s="145">
        <v>140081534.47999999</v>
      </c>
      <c r="P71" s="142"/>
      <c r="Q71" s="146"/>
    </row>
    <row r="72" spans="1:17" s="30" customFormat="1" ht="42.6" customHeight="1">
      <c r="A72" s="127"/>
      <c r="B72" s="126"/>
      <c r="C72" s="126"/>
      <c r="D72" s="126"/>
      <c r="E72" s="126">
        <v>215</v>
      </c>
      <c r="F72" s="126"/>
      <c r="G72" s="129" t="s">
        <v>242</v>
      </c>
      <c r="H72" s="130" t="s">
        <v>186</v>
      </c>
      <c r="I72" s="139">
        <v>1</v>
      </c>
      <c r="J72" s="139">
        <v>1</v>
      </c>
      <c r="K72" s="135">
        <v>1</v>
      </c>
      <c r="L72" s="145">
        <v>5989113.209999999</v>
      </c>
      <c r="M72" s="145">
        <f>5974577.84+14535.37</f>
        <v>5989113.21</v>
      </c>
      <c r="N72" s="145">
        <v>5974577.8399999989</v>
      </c>
      <c r="O72" s="145">
        <v>5974577.8399999989</v>
      </c>
      <c r="P72" s="135">
        <v>0.99757303468972158</v>
      </c>
      <c r="Q72" s="135">
        <v>1.0024328698008895</v>
      </c>
    </row>
    <row r="73" spans="1:17" s="30" customFormat="1" ht="41.4" customHeight="1">
      <c r="A73" s="127"/>
      <c r="B73" s="126"/>
      <c r="C73" s="126"/>
      <c r="D73" s="126"/>
      <c r="E73" s="126">
        <v>216</v>
      </c>
      <c r="F73" s="126"/>
      <c r="G73" s="129" t="s">
        <v>243</v>
      </c>
      <c r="H73" s="130" t="s">
        <v>235</v>
      </c>
      <c r="I73" s="139">
        <v>25000</v>
      </c>
      <c r="J73" s="139">
        <v>67400</v>
      </c>
      <c r="K73" s="135">
        <v>2.6960000000000002</v>
      </c>
      <c r="L73" s="145">
        <v>57417611.710000001</v>
      </c>
      <c r="M73" s="145">
        <v>57417611.710000001</v>
      </c>
      <c r="N73" s="145">
        <v>57417611.710000001</v>
      </c>
      <c r="O73" s="145">
        <v>57417611.710000001</v>
      </c>
      <c r="P73" s="135">
        <v>1</v>
      </c>
      <c r="Q73" s="135">
        <v>2.6960000000000002</v>
      </c>
    </row>
    <row r="74" spans="1:17" s="30" customFormat="1" ht="44.4" customHeight="1">
      <c r="A74" s="127"/>
      <c r="B74" s="126"/>
      <c r="C74" s="126"/>
      <c r="D74" s="126"/>
      <c r="E74" s="126">
        <v>217</v>
      </c>
      <c r="F74" s="126"/>
      <c r="G74" s="129" t="s">
        <v>244</v>
      </c>
      <c r="H74" s="130" t="s">
        <v>186</v>
      </c>
      <c r="I74" s="139">
        <v>0</v>
      </c>
      <c r="J74" s="139">
        <v>0</v>
      </c>
      <c r="K74" s="135">
        <v>0</v>
      </c>
      <c r="L74" s="145">
        <v>5188225.32</v>
      </c>
      <c r="M74" s="145">
        <v>5188225.32</v>
      </c>
      <c r="N74" s="145">
        <v>5188225.32</v>
      </c>
      <c r="O74" s="145">
        <v>5188225.32</v>
      </c>
      <c r="P74" s="135">
        <v>1</v>
      </c>
      <c r="Q74" s="135">
        <v>0</v>
      </c>
    </row>
    <row r="75" spans="1:17" s="30" customFormat="1" ht="42.6" customHeight="1">
      <c r="A75" s="127"/>
      <c r="B75" s="126"/>
      <c r="C75" s="126"/>
      <c r="D75" s="126"/>
      <c r="E75" s="126">
        <v>218</v>
      </c>
      <c r="F75" s="126"/>
      <c r="G75" s="129" t="s">
        <v>245</v>
      </c>
      <c r="H75" s="130" t="s">
        <v>235</v>
      </c>
      <c r="I75" s="139">
        <v>100000</v>
      </c>
      <c r="J75" s="139">
        <v>100000</v>
      </c>
      <c r="K75" s="135">
        <v>1</v>
      </c>
      <c r="L75" s="145">
        <v>60507189.100000001</v>
      </c>
      <c r="M75" s="145">
        <v>60507189.100000001</v>
      </c>
      <c r="N75" s="145">
        <v>60507189.100000001</v>
      </c>
      <c r="O75" s="145">
        <v>60507189.100000001</v>
      </c>
      <c r="P75" s="135">
        <v>1</v>
      </c>
      <c r="Q75" s="135">
        <v>1</v>
      </c>
    </row>
    <row r="76" spans="1:17" s="30" customFormat="1" ht="52.95" customHeight="1">
      <c r="A76" s="127"/>
      <c r="B76" s="126"/>
      <c r="C76" s="126"/>
      <c r="D76" s="126"/>
      <c r="E76" s="126">
        <v>219</v>
      </c>
      <c r="F76" s="126"/>
      <c r="G76" s="129" t="s">
        <v>246</v>
      </c>
      <c r="H76" s="130" t="s">
        <v>247</v>
      </c>
      <c r="I76" s="139">
        <v>0</v>
      </c>
      <c r="J76" s="139">
        <v>0</v>
      </c>
      <c r="K76" s="135">
        <v>0</v>
      </c>
      <c r="L76" s="145">
        <v>10993930.510000002</v>
      </c>
      <c r="M76" s="145">
        <v>10993930.510000002</v>
      </c>
      <c r="N76" s="145">
        <v>10993930.510000002</v>
      </c>
      <c r="O76" s="145">
        <v>10993930.510000002</v>
      </c>
      <c r="P76" s="135">
        <v>1</v>
      </c>
      <c r="Q76" s="135">
        <v>0</v>
      </c>
    </row>
    <row r="77" spans="1:17" s="30" customFormat="1" ht="15" customHeight="1">
      <c r="A77" s="127"/>
      <c r="B77" s="126"/>
      <c r="C77" s="126"/>
      <c r="D77" s="126">
        <v>3</v>
      </c>
      <c r="E77" s="126"/>
      <c r="F77" s="126"/>
      <c r="G77" s="129" t="s">
        <v>248</v>
      </c>
      <c r="H77" s="130"/>
      <c r="I77" s="139"/>
      <c r="J77" s="139"/>
      <c r="K77" s="136"/>
      <c r="L77" s="145">
        <v>46730909.68</v>
      </c>
      <c r="M77" s="145">
        <v>46730909.68</v>
      </c>
      <c r="N77" s="145">
        <v>46730909.68</v>
      </c>
      <c r="O77" s="145">
        <v>46730909.68</v>
      </c>
      <c r="P77" s="142"/>
      <c r="Q77" s="146"/>
    </row>
    <row r="78" spans="1:17" s="30" customFormat="1" ht="50.25" customHeight="1">
      <c r="A78" s="127"/>
      <c r="B78" s="126"/>
      <c r="C78" s="126"/>
      <c r="D78" s="126"/>
      <c r="E78" s="126">
        <v>222</v>
      </c>
      <c r="F78" s="126"/>
      <c r="G78" s="129" t="s">
        <v>249</v>
      </c>
      <c r="H78" s="130" t="s">
        <v>250</v>
      </c>
      <c r="I78" s="139">
        <v>500</v>
      </c>
      <c r="J78" s="139">
        <v>500</v>
      </c>
      <c r="K78" s="135">
        <v>1</v>
      </c>
      <c r="L78" s="145">
        <v>46730909.68</v>
      </c>
      <c r="M78" s="145">
        <v>46730909.68</v>
      </c>
      <c r="N78" s="145">
        <v>46730909.68</v>
      </c>
      <c r="O78" s="145">
        <v>46730909.68</v>
      </c>
      <c r="P78" s="135">
        <v>1</v>
      </c>
      <c r="Q78" s="135">
        <v>1</v>
      </c>
    </row>
    <row r="79" spans="1:17" s="30" customFormat="1" ht="15" customHeight="1">
      <c r="A79" s="127"/>
      <c r="B79" s="126"/>
      <c r="C79" s="126"/>
      <c r="D79" s="126">
        <v>4</v>
      </c>
      <c r="E79" s="126"/>
      <c r="F79" s="126"/>
      <c r="G79" s="129" t="s">
        <v>251</v>
      </c>
      <c r="H79" s="130"/>
      <c r="I79" s="139"/>
      <c r="J79" s="139"/>
      <c r="K79" s="136"/>
      <c r="L79" s="145">
        <v>205830542.08999997</v>
      </c>
      <c r="M79" s="145">
        <v>205830542.08999997</v>
      </c>
      <c r="N79" s="145">
        <v>205830542.08999997</v>
      </c>
      <c r="O79" s="145">
        <v>205830542.08999997</v>
      </c>
      <c r="P79" s="142"/>
      <c r="Q79" s="146"/>
    </row>
    <row r="80" spans="1:17" s="30" customFormat="1" ht="15" customHeight="1">
      <c r="A80" s="127"/>
      <c r="B80" s="126"/>
      <c r="C80" s="126"/>
      <c r="D80" s="126"/>
      <c r="E80" s="126">
        <v>223</v>
      </c>
      <c r="F80" s="126"/>
      <c r="G80" s="129" t="s">
        <v>252</v>
      </c>
      <c r="H80" s="130" t="s">
        <v>253</v>
      </c>
      <c r="I80" s="139">
        <v>2595</v>
      </c>
      <c r="J80" s="139">
        <v>2595</v>
      </c>
      <c r="K80" s="135">
        <v>1</v>
      </c>
      <c r="L80" s="145">
        <v>205830542.08999997</v>
      </c>
      <c r="M80" s="145">
        <v>205830542.08999997</v>
      </c>
      <c r="N80" s="145">
        <v>205830542.08999997</v>
      </c>
      <c r="O80" s="145">
        <v>205830542.08999997</v>
      </c>
      <c r="P80" s="135">
        <v>1</v>
      </c>
      <c r="Q80" s="135">
        <v>1</v>
      </c>
    </row>
    <row r="81" spans="1:17" s="30" customFormat="1" ht="15" customHeight="1">
      <c r="A81" s="127"/>
      <c r="B81" s="126"/>
      <c r="C81" s="126"/>
      <c r="D81" s="126">
        <v>5</v>
      </c>
      <c r="E81" s="253"/>
      <c r="F81" s="253"/>
      <c r="G81" s="129" t="s">
        <v>549</v>
      </c>
      <c r="H81" s="253"/>
      <c r="I81" s="139"/>
      <c r="J81" s="139"/>
      <c r="K81" s="136"/>
      <c r="L81" s="145">
        <v>16893169.199999999</v>
      </c>
      <c r="M81" s="145">
        <v>16893169.199999999</v>
      </c>
      <c r="N81" s="145">
        <v>16893169.199999999</v>
      </c>
      <c r="O81" s="145">
        <v>16893169.199999999</v>
      </c>
      <c r="P81" s="142"/>
      <c r="Q81" s="146"/>
    </row>
    <row r="82" spans="1:17" s="30" customFormat="1" ht="51.6" customHeight="1">
      <c r="A82" s="127"/>
      <c r="B82" s="126"/>
      <c r="C82" s="126"/>
      <c r="D82" s="126"/>
      <c r="E82" s="126">
        <v>224</v>
      </c>
      <c r="F82" s="253"/>
      <c r="G82" s="129" t="s">
        <v>545</v>
      </c>
      <c r="H82" s="130" t="s">
        <v>254</v>
      </c>
      <c r="I82" s="140">
        <v>28</v>
      </c>
      <c r="J82" s="140">
        <v>33</v>
      </c>
      <c r="K82" s="135">
        <v>1.1785714285714286</v>
      </c>
      <c r="L82" s="145">
        <v>16893169.199999999</v>
      </c>
      <c r="M82" s="145">
        <v>16893169.199999999</v>
      </c>
      <c r="N82" s="145">
        <v>16893169.199999999</v>
      </c>
      <c r="O82" s="145">
        <v>16893169.199999999</v>
      </c>
      <c r="P82" s="135">
        <v>1</v>
      </c>
      <c r="Q82" s="135">
        <v>1.1785714285714286</v>
      </c>
    </row>
    <row r="83" spans="1:17" s="30" customFormat="1" ht="43.2" customHeight="1">
      <c r="A83" s="127">
        <v>5</v>
      </c>
      <c r="B83" s="126"/>
      <c r="C83" s="126"/>
      <c r="D83" s="126"/>
      <c r="E83" s="126"/>
      <c r="F83" s="126"/>
      <c r="G83" s="337" t="s">
        <v>255</v>
      </c>
      <c r="H83" s="133"/>
      <c r="I83" s="139"/>
      <c r="J83" s="139"/>
      <c r="K83" s="136"/>
      <c r="L83" s="145">
        <v>228044701.73999992</v>
      </c>
      <c r="M83" s="145">
        <f>+M84+M96</f>
        <v>227506719.16</v>
      </c>
      <c r="N83" s="145">
        <v>227024539.1399999</v>
      </c>
      <c r="O83" s="145">
        <v>227024539.1399999</v>
      </c>
      <c r="P83" s="142"/>
      <c r="Q83" s="146"/>
    </row>
    <row r="84" spans="1:17" s="30" customFormat="1" ht="15" customHeight="1">
      <c r="A84" s="127"/>
      <c r="B84" s="126">
        <v>1</v>
      </c>
      <c r="C84" s="126"/>
      <c r="D84" s="126"/>
      <c r="E84" s="126"/>
      <c r="F84" s="126"/>
      <c r="G84" s="129" t="s">
        <v>210</v>
      </c>
      <c r="H84" s="130"/>
      <c r="I84" s="139"/>
      <c r="J84" s="139"/>
      <c r="K84" s="136"/>
      <c r="L84" s="145">
        <v>228044701.73999992</v>
      </c>
      <c r="M84" s="145">
        <f>+M85+M90</f>
        <v>227506719.16</v>
      </c>
      <c r="N84" s="145">
        <v>227024539.1399999</v>
      </c>
      <c r="O84" s="145">
        <v>227024539.1399999</v>
      </c>
      <c r="P84" s="142"/>
      <c r="Q84" s="146"/>
    </row>
    <row r="85" spans="1:17" s="30" customFormat="1" ht="24" customHeight="1">
      <c r="A85" s="127"/>
      <c r="B85" s="126"/>
      <c r="C85" s="126">
        <v>3</v>
      </c>
      <c r="D85" s="126"/>
      <c r="E85" s="126"/>
      <c r="F85" s="126"/>
      <c r="G85" s="129" t="s">
        <v>256</v>
      </c>
      <c r="H85" s="130"/>
      <c r="I85" s="139"/>
      <c r="J85" s="139"/>
      <c r="K85" s="136"/>
      <c r="L85" s="145">
        <v>107657978.21000001</v>
      </c>
      <c r="M85" s="145">
        <v>107633859.75</v>
      </c>
      <c r="N85" s="145">
        <v>107633859.75</v>
      </c>
      <c r="O85" s="145">
        <v>107633859.75</v>
      </c>
      <c r="P85" s="142"/>
      <c r="Q85" s="146"/>
    </row>
    <row r="86" spans="1:17" s="30" customFormat="1" ht="19.5" customHeight="1">
      <c r="A86" s="127"/>
      <c r="B86" s="126"/>
      <c r="C86" s="126"/>
      <c r="D86" s="126">
        <v>1</v>
      </c>
      <c r="E86" s="126"/>
      <c r="F86" s="126"/>
      <c r="G86" s="129" t="s">
        <v>257</v>
      </c>
      <c r="H86" s="130"/>
      <c r="I86" s="139"/>
      <c r="J86" s="139"/>
      <c r="K86" s="136"/>
      <c r="L86" s="145">
        <v>57022460.600000001</v>
      </c>
      <c r="M86" s="145">
        <v>57022460.600000001</v>
      </c>
      <c r="N86" s="145">
        <v>57022460.600000001</v>
      </c>
      <c r="O86" s="145">
        <v>57022460.600000001</v>
      </c>
      <c r="P86" s="142"/>
      <c r="Q86" s="146"/>
    </row>
    <row r="87" spans="1:17" s="30" customFormat="1" ht="18" customHeight="1">
      <c r="A87" s="127"/>
      <c r="B87" s="126"/>
      <c r="C87" s="126"/>
      <c r="D87" s="126"/>
      <c r="E87" s="126">
        <v>204</v>
      </c>
      <c r="F87" s="126"/>
      <c r="G87" s="129" t="s">
        <v>258</v>
      </c>
      <c r="H87" s="126" t="s">
        <v>259</v>
      </c>
      <c r="I87" s="139">
        <v>40</v>
      </c>
      <c r="J87" s="139">
        <v>40</v>
      </c>
      <c r="K87" s="135">
        <v>1</v>
      </c>
      <c r="L87" s="145">
        <v>57022460.600000001</v>
      </c>
      <c r="M87" s="145">
        <v>57022460.600000001</v>
      </c>
      <c r="N87" s="145">
        <v>57022460.600000001</v>
      </c>
      <c r="O87" s="145">
        <v>57022460.600000001</v>
      </c>
      <c r="P87" s="135">
        <v>1</v>
      </c>
      <c r="Q87" s="135">
        <v>1</v>
      </c>
    </row>
    <row r="88" spans="1:17" s="30" customFormat="1" ht="16.5" customHeight="1">
      <c r="A88" s="127"/>
      <c r="B88" s="126"/>
      <c r="C88" s="126"/>
      <c r="D88" s="126">
        <v>5</v>
      </c>
      <c r="E88" s="126"/>
      <c r="F88" s="126"/>
      <c r="G88" s="129" t="s">
        <v>260</v>
      </c>
      <c r="H88" s="130"/>
      <c r="I88" s="139"/>
      <c r="J88" s="139"/>
      <c r="K88" s="135"/>
      <c r="L88" s="145">
        <v>50635517.609999999</v>
      </c>
      <c r="M88" s="145">
        <v>50611399.149999999</v>
      </c>
      <c r="N88" s="145">
        <v>50611399.149999999</v>
      </c>
      <c r="O88" s="145">
        <v>50611399.149999999</v>
      </c>
      <c r="P88" s="142"/>
      <c r="Q88" s="146"/>
    </row>
    <row r="89" spans="1:17" s="30" customFormat="1" ht="16.5" customHeight="1">
      <c r="A89" s="127"/>
      <c r="B89" s="126"/>
      <c r="C89" s="126"/>
      <c r="D89" s="126"/>
      <c r="E89" s="126">
        <v>208</v>
      </c>
      <c r="F89" s="126"/>
      <c r="G89" s="129" t="s">
        <v>261</v>
      </c>
      <c r="H89" s="126" t="s">
        <v>259</v>
      </c>
      <c r="I89" s="140">
        <v>7203</v>
      </c>
      <c r="J89" s="140">
        <v>7203</v>
      </c>
      <c r="K89" s="135">
        <v>1</v>
      </c>
      <c r="L89" s="145">
        <v>50635517.609999999</v>
      </c>
      <c r="M89" s="145">
        <v>50611399.149999999</v>
      </c>
      <c r="N89" s="145">
        <v>50611399.149999999</v>
      </c>
      <c r="O89" s="145">
        <v>50611399.149999999</v>
      </c>
      <c r="P89" s="135">
        <v>0.99952368493226906</v>
      </c>
      <c r="Q89" s="135">
        <v>1.0004765420518906</v>
      </c>
    </row>
    <row r="90" spans="1:17" s="30" customFormat="1" ht="15" customHeight="1">
      <c r="A90" s="127"/>
      <c r="B90" s="126"/>
      <c r="C90" s="126">
        <v>8</v>
      </c>
      <c r="D90" s="126"/>
      <c r="E90" s="126"/>
      <c r="F90" s="126"/>
      <c r="G90" s="129" t="s">
        <v>262</v>
      </c>
      <c r="H90" s="130"/>
      <c r="I90" s="139"/>
      <c r="J90" s="139"/>
      <c r="K90" s="136"/>
      <c r="L90" s="145">
        <v>120386723.52999991</v>
      </c>
      <c r="M90" s="145">
        <f>+M91+M93</f>
        <v>119872859.41</v>
      </c>
      <c r="N90" s="145">
        <v>119390679.3899999</v>
      </c>
      <c r="O90" s="145">
        <v>119390679.3899999</v>
      </c>
      <c r="P90" s="142"/>
      <c r="Q90" s="146"/>
    </row>
    <row r="91" spans="1:17" s="30" customFormat="1" ht="15" customHeight="1">
      <c r="A91" s="127"/>
      <c r="B91" s="126"/>
      <c r="C91" s="126"/>
      <c r="D91" s="126">
        <v>2</v>
      </c>
      <c r="E91" s="126"/>
      <c r="F91" s="126"/>
      <c r="G91" s="129" t="s">
        <v>263</v>
      </c>
      <c r="H91" s="130"/>
      <c r="I91" s="139"/>
      <c r="J91" s="139"/>
      <c r="K91" s="136"/>
      <c r="L91" s="145">
        <v>2502127.34</v>
      </c>
      <c r="M91" s="145">
        <v>2502127.34</v>
      </c>
      <c r="N91" s="145">
        <v>2502127.34</v>
      </c>
      <c r="O91" s="145">
        <v>2502127.34</v>
      </c>
      <c r="P91" s="142"/>
      <c r="Q91" s="146"/>
    </row>
    <row r="92" spans="1:17" s="30" customFormat="1" ht="15" customHeight="1">
      <c r="A92" s="127"/>
      <c r="B92" s="126"/>
      <c r="C92" s="126"/>
      <c r="D92" s="126"/>
      <c r="E92" s="126">
        <v>207</v>
      </c>
      <c r="F92" s="126"/>
      <c r="G92" s="129" t="s">
        <v>264</v>
      </c>
      <c r="H92" s="126" t="s">
        <v>259</v>
      </c>
      <c r="I92" s="139">
        <v>1</v>
      </c>
      <c r="J92" s="139">
        <v>1</v>
      </c>
      <c r="K92" s="135">
        <v>1</v>
      </c>
      <c r="L92" s="145">
        <v>2502127.34</v>
      </c>
      <c r="M92" s="145">
        <v>2502127.34</v>
      </c>
      <c r="N92" s="145">
        <v>2502127.34</v>
      </c>
      <c r="O92" s="145">
        <v>2502127.34</v>
      </c>
      <c r="P92" s="135">
        <v>1</v>
      </c>
      <c r="Q92" s="135">
        <v>1</v>
      </c>
    </row>
    <row r="93" spans="1:17" s="30" customFormat="1" ht="15" customHeight="1">
      <c r="A93" s="127"/>
      <c r="B93" s="126"/>
      <c r="C93" s="126"/>
      <c r="D93" s="126">
        <v>5</v>
      </c>
      <c r="E93" s="126"/>
      <c r="F93" s="126"/>
      <c r="G93" s="129" t="s">
        <v>265</v>
      </c>
      <c r="H93" s="130"/>
      <c r="I93" s="139"/>
      <c r="J93" s="139"/>
      <c r="K93" s="136"/>
      <c r="L93" s="145">
        <v>117884596.18999991</v>
      </c>
      <c r="M93" s="145">
        <f>+M94+M95</f>
        <v>117370732.06999999</v>
      </c>
      <c r="N93" s="145">
        <v>116888552.04999989</v>
      </c>
      <c r="O93" s="145">
        <v>116888552.04999989</v>
      </c>
      <c r="P93" s="142"/>
      <c r="Q93" s="146"/>
    </row>
    <row r="94" spans="1:17" s="30" customFormat="1" ht="15" customHeight="1">
      <c r="A94" s="127"/>
      <c r="B94" s="126"/>
      <c r="C94" s="126"/>
      <c r="D94" s="126"/>
      <c r="E94" s="126">
        <v>201</v>
      </c>
      <c r="F94" s="126"/>
      <c r="G94" s="129" t="s">
        <v>266</v>
      </c>
      <c r="H94" s="126" t="s">
        <v>267</v>
      </c>
      <c r="I94" s="139">
        <v>1</v>
      </c>
      <c r="J94" s="139">
        <v>1</v>
      </c>
      <c r="K94" s="135">
        <v>1</v>
      </c>
      <c r="L94" s="145">
        <v>117851529.80999991</v>
      </c>
      <c r="M94" s="145">
        <f>116855485.67+182180.02+300000</f>
        <v>117337665.69</v>
      </c>
      <c r="N94" s="145">
        <v>116855485.6699999</v>
      </c>
      <c r="O94" s="145">
        <v>116855485.6699999</v>
      </c>
      <c r="P94" s="135">
        <v>0.99154831386910436</v>
      </c>
      <c r="Q94" s="135">
        <v>1.0085237259876088</v>
      </c>
    </row>
    <row r="95" spans="1:17" s="30" customFormat="1" ht="24.75" customHeight="1">
      <c r="A95" s="127"/>
      <c r="B95" s="126"/>
      <c r="C95" s="126"/>
      <c r="D95" s="126"/>
      <c r="E95" s="128">
        <v>209</v>
      </c>
      <c r="F95" s="126"/>
      <c r="G95" s="129" t="s">
        <v>268</v>
      </c>
      <c r="H95" s="126" t="s">
        <v>267</v>
      </c>
      <c r="I95" s="139">
        <v>22500</v>
      </c>
      <c r="J95" s="139">
        <v>22500</v>
      </c>
      <c r="K95" s="135">
        <v>1</v>
      </c>
      <c r="L95" s="145">
        <v>33066.379999999997</v>
      </c>
      <c r="M95" s="145">
        <v>33066.379999999997</v>
      </c>
      <c r="N95" s="145">
        <v>33066.379999999997</v>
      </c>
      <c r="O95" s="145">
        <v>33066.379999999997</v>
      </c>
      <c r="P95" s="135">
        <v>1</v>
      </c>
      <c r="Q95" s="135">
        <v>1</v>
      </c>
    </row>
    <row r="96" spans="1:17" s="30" customFormat="1" ht="15" customHeight="1">
      <c r="A96" s="127"/>
      <c r="B96" s="126">
        <v>3</v>
      </c>
      <c r="C96" s="126"/>
      <c r="D96" s="126"/>
      <c r="E96" s="126"/>
      <c r="F96" s="126"/>
      <c r="G96" s="129" t="s">
        <v>205</v>
      </c>
      <c r="H96" s="130"/>
      <c r="I96" s="139"/>
      <c r="J96" s="139"/>
      <c r="K96" s="136"/>
      <c r="L96" s="145">
        <v>0</v>
      </c>
      <c r="M96" s="145">
        <v>0</v>
      </c>
      <c r="N96" s="145">
        <v>0</v>
      </c>
      <c r="O96" s="145">
        <v>0</v>
      </c>
      <c r="P96" s="142"/>
      <c r="Q96" s="146"/>
    </row>
    <row r="97" spans="1:17" s="30" customFormat="1" ht="25.5" customHeight="1">
      <c r="A97" s="127"/>
      <c r="B97" s="126"/>
      <c r="C97" s="126">
        <v>9</v>
      </c>
      <c r="D97" s="130"/>
      <c r="E97" s="126"/>
      <c r="F97" s="126"/>
      <c r="G97" s="129" t="s">
        <v>269</v>
      </c>
      <c r="H97" s="130"/>
      <c r="I97" s="139"/>
      <c r="J97" s="139"/>
      <c r="K97" s="136"/>
      <c r="L97" s="145">
        <v>0</v>
      </c>
      <c r="M97" s="145">
        <v>0</v>
      </c>
      <c r="N97" s="145">
        <v>0</v>
      </c>
      <c r="O97" s="145">
        <v>0</v>
      </c>
      <c r="P97" s="142"/>
      <c r="Q97" s="146"/>
    </row>
    <row r="98" spans="1:17" s="30" customFormat="1" ht="15" customHeight="1">
      <c r="A98" s="127"/>
      <c r="B98" s="126"/>
      <c r="C98" s="126"/>
      <c r="D98" s="130">
        <v>3</v>
      </c>
      <c r="E98" s="126"/>
      <c r="F98" s="126"/>
      <c r="G98" s="129" t="s">
        <v>270</v>
      </c>
      <c r="H98" s="130"/>
      <c r="I98" s="139"/>
      <c r="J98" s="139"/>
      <c r="K98" s="136"/>
      <c r="L98" s="145">
        <v>0</v>
      </c>
      <c r="M98" s="145">
        <v>0</v>
      </c>
      <c r="N98" s="145">
        <v>0</v>
      </c>
      <c r="O98" s="145">
        <v>0</v>
      </c>
      <c r="P98" s="142"/>
      <c r="Q98" s="146"/>
    </row>
    <row r="99" spans="1:17" s="30" customFormat="1" ht="30" customHeight="1">
      <c r="A99" s="127"/>
      <c r="B99" s="126"/>
      <c r="C99" s="126"/>
      <c r="D99" s="130"/>
      <c r="E99" s="126">
        <v>206</v>
      </c>
      <c r="F99" s="126"/>
      <c r="G99" s="129" t="s">
        <v>271</v>
      </c>
      <c r="H99" s="130" t="s">
        <v>272</v>
      </c>
      <c r="I99" s="140">
        <v>7203</v>
      </c>
      <c r="J99" s="140">
        <v>7203</v>
      </c>
      <c r="K99" s="135">
        <v>1</v>
      </c>
      <c r="L99" s="145">
        <v>0</v>
      </c>
      <c r="M99" s="145">
        <v>0</v>
      </c>
      <c r="N99" s="145">
        <v>0</v>
      </c>
      <c r="O99" s="145">
        <v>0</v>
      </c>
      <c r="P99" s="135">
        <v>0</v>
      </c>
      <c r="Q99" s="135">
        <v>0</v>
      </c>
    </row>
    <row r="100" spans="1:17" s="30" customFormat="1" ht="15" customHeight="1">
      <c r="A100" s="327"/>
      <c r="B100" s="328"/>
      <c r="C100" s="328"/>
      <c r="D100" s="328"/>
      <c r="E100" s="328"/>
      <c r="F100" s="328"/>
      <c r="G100" s="329" t="s">
        <v>628</v>
      </c>
      <c r="H100" s="328"/>
      <c r="I100" s="330"/>
      <c r="J100" s="330"/>
      <c r="K100" s="330"/>
      <c r="L100" s="331">
        <f>+L9+L41+L48+L58+L83</f>
        <v>1376481883.6200001</v>
      </c>
      <c r="M100" s="331">
        <f>+M9+M41+M48+M58+M83</f>
        <v>1375814320.4400001</v>
      </c>
      <c r="N100" s="331">
        <f>+N9+N41+N48+N58+N83</f>
        <v>1375315605.0499997</v>
      </c>
      <c r="O100" s="331">
        <f>+O9+O41+O48+O58+O83</f>
        <v>1375315605.0499997</v>
      </c>
      <c r="P100" s="328"/>
      <c r="Q100" s="332"/>
    </row>
    <row r="101" spans="1:17">
      <c r="B101" s="15"/>
      <c r="C101" s="15"/>
      <c r="L101" s="291"/>
      <c r="M101" s="291"/>
    </row>
    <row r="102" spans="1:17">
      <c r="B102" s="5"/>
      <c r="C102" s="5"/>
      <c r="L102" s="7"/>
      <c r="M102" s="7"/>
    </row>
    <row r="103" spans="1:17">
      <c r="B103" s="8"/>
      <c r="C103" s="8"/>
      <c r="L103" s="10"/>
      <c r="M103" s="10"/>
    </row>
    <row r="104" spans="1:17">
      <c r="L104" s="291"/>
      <c r="M104" s="291"/>
      <c r="N104" s="291"/>
      <c r="O104" s="291"/>
    </row>
    <row r="105" spans="1:17">
      <c r="L105" s="291"/>
      <c r="M105" s="291"/>
      <c r="N105" s="291"/>
      <c r="O105" s="291"/>
    </row>
  </sheetData>
  <autoFilter ref="A8:Q99"/>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68"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7"/>
  <sheetViews>
    <sheetView showGridLines="0" view="pageBreakPreview" zoomScaleNormal="90" zoomScaleSheetLayoutView="100" workbookViewId="0">
      <selection activeCell="G32" sqref="G32:G33"/>
    </sheetView>
  </sheetViews>
  <sheetFormatPr baseColWidth="10" defaultColWidth="11.44140625" defaultRowHeight="13.8"/>
  <cols>
    <col min="1" max="1" width="6.6640625" style="1" customWidth="1"/>
    <col min="2" max="3" width="3.44140625" style="1" customWidth="1"/>
    <col min="4" max="4" width="4.5546875" style="1" customWidth="1"/>
    <col min="5" max="5" width="4.6640625" style="1" customWidth="1"/>
    <col min="6" max="6" width="47" style="1" customWidth="1"/>
    <col min="7" max="7" width="110.44140625" style="1" customWidth="1"/>
    <col min="8" max="8" width="11.44140625" style="85"/>
    <col min="9" max="16384" width="11.44140625" style="1"/>
  </cols>
  <sheetData>
    <row r="1" spans="1:8" ht="35.1" customHeight="1">
      <c r="A1" s="496" t="s">
        <v>96</v>
      </c>
      <c r="B1" s="497"/>
      <c r="C1" s="497"/>
      <c r="D1" s="497"/>
      <c r="E1" s="497"/>
      <c r="F1" s="497"/>
      <c r="G1" s="498"/>
    </row>
    <row r="2" spans="1:8" ht="6" customHeight="1">
      <c r="G2" s="85"/>
    </row>
    <row r="3" spans="1:8" ht="20.100000000000001" customHeight="1">
      <c r="A3" s="499" t="s">
        <v>167</v>
      </c>
      <c r="B3" s="500"/>
      <c r="C3" s="500"/>
      <c r="D3" s="500"/>
      <c r="E3" s="500"/>
      <c r="F3" s="500"/>
      <c r="G3" s="501"/>
    </row>
    <row r="4" spans="1:8" ht="20.100000000000001" customHeight="1">
      <c r="A4" s="499" t="s">
        <v>170</v>
      </c>
      <c r="B4" s="500"/>
      <c r="C4" s="500"/>
      <c r="D4" s="500"/>
      <c r="E4" s="500"/>
      <c r="F4" s="500"/>
      <c r="G4" s="501"/>
    </row>
    <row r="5" spans="1:8" ht="34.200000000000003" customHeight="1">
      <c r="A5" s="494" t="s">
        <v>94</v>
      </c>
      <c r="B5" s="494" t="s">
        <v>42</v>
      </c>
      <c r="C5" s="494" t="s">
        <v>39</v>
      </c>
      <c r="D5" s="494" t="s">
        <v>40</v>
      </c>
      <c r="E5" s="494" t="s">
        <v>7</v>
      </c>
      <c r="F5" s="494" t="s">
        <v>8</v>
      </c>
      <c r="G5" s="494" t="s">
        <v>139</v>
      </c>
    </row>
    <row r="6" spans="1:8" ht="20.399999999999999" customHeight="1">
      <c r="A6" s="495"/>
      <c r="B6" s="495"/>
      <c r="C6" s="495"/>
      <c r="D6" s="495"/>
      <c r="E6" s="495"/>
      <c r="F6" s="495"/>
      <c r="G6" s="495"/>
    </row>
    <row r="7" spans="1:8" s="59" customFormat="1" ht="25.95" customHeight="1">
      <c r="A7" s="339">
        <v>4</v>
      </c>
      <c r="B7" s="340"/>
      <c r="C7" s="340"/>
      <c r="D7" s="340"/>
      <c r="E7" s="357"/>
      <c r="F7" s="372" t="s">
        <v>226</v>
      </c>
      <c r="G7" s="365"/>
      <c r="H7" s="241"/>
    </row>
    <row r="8" spans="1:8" s="59" customFormat="1" ht="27" customHeight="1">
      <c r="A8" s="341"/>
      <c r="B8" s="342">
        <v>2</v>
      </c>
      <c r="C8" s="342"/>
      <c r="D8" s="342"/>
      <c r="E8" s="358"/>
      <c r="F8" s="132" t="s">
        <v>176</v>
      </c>
      <c r="G8" s="366"/>
      <c r="H8" s="241"/>
    </row>
    <row r="9" spans="1:8" s="59" customFormat="1" ht="15" customHeight="1">
      <c r="A9" s="343"/>
      <c r="B9" s="344"/>
      <c r="C9" s="342">
        <v>2</v>
      </c>
      <c r="D9" s="342"/>
      <c r="E9" s="358"/>
      <c r="F9" s="132" t="s">
        <v>218</v>
      </c>
      <c r="G9" s="366"/>
      <c r="H9" s="241"/>
    </row>
    <row r="10" spans="1:8" s="59" customFormat="1" ht="15" customHeight="1">
      <c r="A10" s="345"/>
      <c r="B10" s="346"/>
      <c r="C10" s="344"/>
      <c r="D10" s="344">
        <v>1</v>
      </c>
      <c r="E10" s="359"/>
      <c r="F10" s="131" t="s">
        <v>241</v>
      </c>
      <c r="G10" s="367"/>
      <c r="H10" s="241"/>
    </row>
    <row r="11" spans="1:8" ht="48" customHeight="1">
      <c r="A11" s="347"/>
      <c r="B11" s="348"/>
      <c r="C11" s="348"/>
      <c r="D11" s="348"/>
      <c r="E11" s="360">
        <v>216</v>
      </c>
      <c r="F11" s="131" t="s">
        <v>243</v>
      </c>
      <c r="G11" s="374" t="s">
        <v>624</v>
      </c>
    </row>
    <row r="12" spans="1:8" s="59" customFormat="1" ht="48.6" customHeight="1">
      <c r="A12" s="345"/>
      <c r="B12" s="346"/>
      <c r="C12" s="344"/>
      <c r="D12" s="344"/>
      <c r="E12" s="359">
        <v>217</v>
      </c>
      <c r="F12" s="132" t="s">
        <v>244</v>
      </c>
      <c r="G12" s="374" t="s">
        <v>622</v>
      </c>
      <c r="H12" s="241"/>
    </row>
    <row r="13" spans="1:8" s="59" customFormat="1" ht="55.2" customHeight="1">
      <c r="A13" s="341"/>
      <c r="B13" s="342"/>
      <c r="C13" s="342"/>
      <c r="D13" s="342"/>
      <c r="E13" s="358">
        <v>219</v>
      </c>
      <c r="F13" s="132" t="s">
        <v>246</v>
      </c>
      <c r="G13" s="374" t="s">
        <v>623</v>
      </c>
      <c r="H13" s="241"/>
    </row>
    <row r="14" spans="1:8" s="59" customFormat="1" ht="27" customHeight="1">
      <c r="A14" s="341">
        <v>1</v>
      </c>
      <c r="B14" s="342"/>
      <c r="C14" s="342"/>
      <c r="D14" s="342"/>
      <c r="E14" s="358"/>
      <c r="F14" s="132" t="s">
        <v>175</v>
      </c>
      <c r="G14" s="368"/>
      <c r="H14" s="241"/>
    </row>
    <row r="15" spans="1:8" s="59" customFormat="1" ht="27" customHeight="1">
      <c r="A15" s="349"/>
      <c r="B15" s="350">
        <v>2</v>
      </c>
      <c r="C15" s="350"/>
      <c r="D15" s="350"/>
      <c r="E15" s="361"/>
      <c r="F15" s="277" t="s">
        <v>176</v>
      </c>
      <c r="G15" s="369"/>
      <c r="H15" s="241"/>
    </row>
    <row r="16" spans="1:8" s="59" customFormat="1" ht="15" customHeight="1">
      <c r="A16" s="351"/>
      <c r="B16" s="352"/>
      <c r="C16" s="350">
        <v>5</v>
      </c>
      <c r="D16" s="350"/>
      <c r="E16" s="361"/>
      <c r="F16" s="277" t="s">
        <v>189</v>
      </c>
      <c r="G16" s="370"/>
      <c r="H16" s="241"/>
    </row>
    <row r="17" spans="1:8" s="59" customFormat="1" ht="15" customHeight="1">
      <c r="A17" s="353"/>
      <c r="B17" s="354"/>
      <c r="C17" s="352"/>
      <c r="D17" s="352">
        <v>1</v>
      </c>
      <c r="E17" s="362"/>
      <c r="F17" s="131" t="s">
        <v>190</v>
      </c>
      <c r="G17" s="371"/>
      <c r="H17" s="241"/>
    </row>
    <row r="18" spans="1:8" s="59" customFormat="1" ht="50.4" customHeight="1">
      <c r="A18" s="353"/>
      <c r="B18" s="354"/>
      <c r="C18" s="352"/>
      <c r="D18" s="352"/>
      <c r="E18" s="362">
        <v>218</v>
      </c>
      <c r="F18" s="277" t="s">
        <v>192</v>
      </c>
      <c r="G18" s="374" t="s">
        <v>625</v>
      </c>
      <c r="H18" s="241"/>
    </row>
    <row r="19" spans="1:8">
      <c r="A19" s="347"/>
      <c r="B19" s="348"/>
      <c r="C19" s="348"/>
      <c r="D19" s="348">
        <v>3</v>
      </c>
      <c r="E19" s="360"/>
      <c r="F19" s="131" t="s">
        <v>248</v>
      </c>
      <c r="G19" s="375"/>
    </row>
    <row r="20" spans="1:8" ht="24">
      <c r="A20" s="347"/>
      <c r="B20" s="348"/>
      <c r="C20" s="348"/>
      <c r="D20" s="348"/>
      <c r="E20" s="360">
        <v>222</v>
      </c>
      <c r="F20" s="131" t="s">
        <v>249</v>
      </c>
      <c r="G20" s="376" t="s">
        <v>606</v>
      </c>
    </row>
    <row r="21" spans="1:8">
      <c r="A21" s="347"/>
      <c r="B21" s="348"/>
      <c r="C21" s="348"/>
      <c r="D21" s="348">
        <v>5</v>
      </c>
      <c r="E21" s="363"/>
      <c r="F21" s="131" t="s">
        <v>549</v>
      </c>
      <c r="G21" s="375"/>
    </row>
    <row r="22" spans="1:8" ht="54">
      <c r="A22" s="347"/>
      <c r="B22" s="348"/>
      <c r="C22" s="348"/>
      <c r="D22" s="348"/>
      <c r="E22" s="360">
        <v>224</v>
      </c>
      <c r="F22" s="131" t="s">
        <v>545</v>
      </c>
      <c r="G22" s="374" t="s">
        <v>627</v>
      </c>
    </row>
    <row r="23" spans="1:8" ht="25.2">
      <c r="A23" s="347">
        <v>5</v>
      </c>
      <c r="B23" s="348"/>
      <c r="C23" s="348"/>
      <c r="D23" s="348"/>
      <c r="E23" s="360"/>
      <c r="F23" s="337" t="s">
        <v>255</v>
      </c>
      <c r="G23" s="376"/>
    </row>
    <row r="24" spans="1:8" s="59" customFormat="1" ht="27" customHeight="1">
      <c r="A24" s="349"/>
      <c r="B24" s="350">
        <v>3</v>
      </c>
      <c r="C24" s="350"/>
      <c r="D24" s="350"/>
      <c r="E24" s="361"/>
      <c r="F24" s="277" t="s">
        <v>205</v>
      </c>
      <c r="G24" s="377"/>
      <c r="H24" s="241"/>
    </row>
    <row r="25" spans="1:8" s="59" customFormat="1" ht="15" customHeight="1">
      <c r="A25" s="351"/>
      <c r="B25" s="352"/>
      <c r="C25" s="350">
        <v>9</v>
      </c>
      <c r="D25" s="350"/>
      <c r="E25" s="361"/>
      <c r="F25" s="277" t="s">
        <v>269</v>
      </c>
      <c r="G25" s="377"/>
      <c r="H25" s="241"/>
    </row>
    <row r="26" spans="1:8" s="59" customFormat="1" ht="15" customHeight="1">
      <c r="A26" s="353"/>
      <c r="B26" s="354"/>
      <c r="C26" s="352"/>
      <c r="D26" s="352">
        <v>3</v>
      </c>
      <c r="E26" s="362"/>
      <c r="F26" s="131" t="s">
        <v>270</v>
      </c>
      <c r="G26" s="378"/>
      <c r="H26" s="241"/>
    </row>
    <row r="27" spans="1:8" s="59" customFormat="1" ht="38.4" customHeight="1">
      <c r="A27" s="355"/>
      <c r="B27" s="169"/>
      <c r="C27" s="356"/>
      <c r="D27" s="356"/>
      <c r="E27" s="364">
        <v>206</v>
      </c>
      <c r="F27" s="373" t="s">
        <v>271</v>
      </c>
      <c r="G27" s="379" t="s">
        <v>626</v>
      </c>
      <c r="H27" s="241"/>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8"/>
  <sheetViews>
    <sheetView showGridLines="0" view="pageBreakPreview" topLeftCell="B1" zoomScale="70" zoomScaleNormal="75"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5.109375" style="32" customWidth="1"/>
    <col min="6" max="6" width="29.109375" style="32" customWidth="1"/>
    <col min="7" max="7" width="11.6640625" style="32" customWidth="1"/>
    <col min="8" max="10" width="12.6640625" style="32" customWidth="1"/>
    <col min="11" max="12" width="9.109375" style="32" customWidth="1"/>
    <col min="13" max="17" width="18.44140625" style="32" customWidth="1"/>
    <col min="18" max="21" width="8.5546875" style="32" customWidth="1"/>
    <col min="22" max="16384" width="11.44140625" style="32"/>
  </cols>
  <sheetData>
    <row r="1" spans="1:21" ht="25.2" customHeight="1">
      <c r="A1" s="536" t="s">
        <v>98</v>
      </c>
      <c r="B1" s="537"/>
      <c r="C1" s="537"/>
      <c r="D1" s="537"/>
      <c r="E1" s="537"/>
      <c r="F1" s="537"/>
      <c r="G1" s="537"/>
      <c r="H1" s="537"/>
      <c r="I1" s="537"/>
      <c r="J1" s="537"/>
      <c r="K1" s="537"/>
      <c r="L1" s="537"/>
      <c r="M1" s="537"/>
      <c r="N1" s="537"/>
      <c r="O1" s="537"/>
      <c r="P1" s="537"/>
      <c r="Q1" s="537"/>
      <c r="R1" s="537"/>
      <c r="S1" s="537"/>
      <c r="T1" s="537"/>
      <c r="U1" s="538"/>
    </row>
    <row r="2" spans="1:21" ht="25.2" customHeight="1">
      <c r="A2" s="539" t="s">
        <v>172</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8.25" customHeight="1">
      <c r="A10" s="149">
        <v>2</v>
      </c>
      <c r="B10" s="150"/>
      <c r="C10" s="150"/>
      <c r="D10" s="150"/>
      <c r="E10" s="150"/>
      <c r="F10" s="151" t="s">
        <v>209</v>
      </c>
      <c r="G10" s="152"/>
      <c r="H10" s="153"/>
      <c r="I10" s="153"/>
      <c r="J10" s="153"/>
      <c r="K10" s="153"/>
      <c r="L10" s="153"/>
      <c r="M10" s="292">
        <v>92847012</v>
      </c>
      <c r="N10" s="292">
        <v>92681030.870000005</v>
      </c>
      <c r="O10" s="292">
        <v>53295022.5</v>
      </c>
      <c r="P10" s="292">
        <v>53295022.5</v>
      </c>
      <c r="Q10" s="292">
        <v>53295022.5</v>
      </c>
      <c r="R10" s="153"/>
      <c r="S10" s="153"/>
      <c r="T10" s="153"/>
      <c r="U10" s="153"/>
    </row>
    <row r="11" spans="1:21" s="88" customFormat="1" ht="15" customHeight="1">
      <c r="A11" s="149"/>
      <c r="B11" s="150">
        <v>1</v>
      </c>
      <c r="C11" s="150"/>
      <c r="D11" s="150"/>
      <c r="E11" s="150"/>
      <c r="F11" s="155" t="s">
        <v>210</v>
      </c>
      <c r="G11" s="156"/>
      <c r="H11" s="157"/>
      <c r="I11" s="158"/>
      <c r="J11" s="158"/>
      <c r="K11" s="158"/>
      <c r="L11" s="159"/>
      <c r="M11" s="292">
        <v>92847012</v>
      </c>
      <c r="N11" s="292">
        <v>92681030.870000005</v>
      </c>
      <c r="O11" s="292">
        <v>53295022.5</v>
      </c>
      <c r="P11" s="292">
        <v>53295022.5</v>
      </c>
      <c r="Q11" s="292">
        <v>53295022.5</v>
      </c>
      <c r="R11" s="160"/>
      <c r="S11" s="160"/>
      <c r="T11" s="161"/>
      <c r="U11" s="162"/>
    </row>
    <row r="12" spans="1:21" s="88" customFormat="1" ht="30" customHeight="1">
      <c r="A12" s="149"/>
      <c r="B12" s="150"/>
      <c r="C12" s="150">
        <v>7</v>
      </c>
      <c r="D12" s="150"/>
      <c r="E12" s="150"/>
      <c r="F12" s="155" t="s">
        <v>211</v>
      </c>
      <c r="G12" s="156"/>
      <c r="H12" s="304"/>
      <c r="I12" s="304"/>
      <c r="J12" s="304"/>
      <c r="K12" s="159"/>
      <c r="L12" s="162"/>
      <c r="M12" s="292">
        <v>92847012</v>
      </c>
      <c r="N12" s="292">
        <v>92681030.870000005</v>
      </c>
      <c r="O12" s="292">
        <v>53295022.5</v>
      </c>
      <c r="P12" s="292">
        <v>53295022.5</v>
      </c>
      <c r="Q12" s="292">
        <v>53295022.5</v>
      </c>
      <c r="R12" s="160"/>
      <c r="S12" s="160"/>
      <c r="T12" s="162"/>
      <c r="U12" s="162"/>
    </row>
    <row r="13" spans="1:21" s="88" customFormat="1" ht="15" customHeight="1">
      <c r="A13" s="149"/>
      <c r="B13" s="150"/>
      <c r="C13" s="150"/>
      <c r="D13" s="150">
        <v>1</v>
      </c>
      <c r="E13" s="150"/>
      <c r="F13" s="155" t="s">
        <v>212</v>
      </c>
      <c r="G13" s="156"/>
      <c r="H13" s="304"/>
      <c r="I13" s="304"/>
      <c r="J13" s="304"/>
      <c r="K13" s="161"/>
      <c r="L13" s="161"/>
      <c r="M13" s="292">
        <v>92847012</v>
      </c>
      <c r="N13" s="292">
        <v>92681030.870000005</v>
      </c>
      <c r="O13" s="292">
        <v>53295022.5</v>
      </c>
      <c r="P13" s="292">
        <v>53295022.5</v>
      </c>
      <c r="Q13" s="292">
        <v>53295022.5</v>
      </c>
      <c r="R13" s="161"/>
      <c r="S13" s="161"/>
      <c r="T13" s="161"/>
      <c r="U13" s="161"/>
    </row>
    <row r="14" spans="1:21" s="88" customFormat="1" ht="28.5" customHeight="1">
      <c r="A14" s="149"/>
      <c r="B14" s="150"/>
      <c r="C14" s="150"/>
      <c r="D14" s="150"/>
      <c r="E14" s="150">
        <v>201</v>
      </c>
      <c r="F14" s="155" t="s">
        <v>213</v>
      </c>
      <c r="G14" s="163" t="s">
        <v>184</v>
      </c>
      <c r="H14" s="391">
        <v>29951</v>
      </c>
      <c r="I14" s="391">
        <v>29970</v>
      </c>
      <c r="J14" s="391">
        <v>29989</v>
      </c>
      <c r="K14" s="392">
        <v>1.001268738940269</v>
      </c>
      <c r="L14" s="392">
        <v>1.0006339673006339</v>
      </c>
      <c r="M14" s="292">
        <v>92847012</v>
      </c>
      <c r="N14" s="292">
        <v>92681030.870000005</v>
      </c>
      <c r="O14" s="292">
        <v>53295022.5</v>
      </c>
      <c r="P14" s="292">
        <v>53295022.5</v>
      </c>
      <c r="Q14" s="292">
        <v>53295022.5</v>
      </c>
      <c r="R14" s="394">
        <v>0.57400902142117405</v>
      </c>
      <c r="S14" s="394">
        <v>0.57503700595167972</v>
      </c>
      <c r="T14" s="394">
        <v>0.57400902142117405</v>
      </c>
      <c r="U14" s="394">
        <v>0.57503700595167972</v>
      </c>
    </row>
    <row r="15" spans="1:21" s="88" customFormat="1" ht="59.25" customHeight="1">
      <c r="A15" s="149">
        <v>4</v>
      </c>
      <c r="B15" s="150"/>
      <c r="C15" s="150"/>
      <c r="D15" s="150"/>
      <c r="E15" s="150"/>
      <c r="F15" s="166" t="s">
        <v>226</v>
      </c>
      <c r="G15" s="152"/>
      <c r="H15" s="391"/>
      <c r="I15" s="391"/>
      <c r="J15" s="391"/>
      <c r="K15" s="393"/>
      <c r="L15" s="393"/>
      <c r="M15" s="292">
        <v>158167168</v>
      </c>
      <c r="N15" s="292">
        <v>158333149.13</v>
      </c>
      <c r="O15" s="292">
        <v>103727433.18000001</v>
      </c>
      <c r="P15" s="292">
        <v>103727433.18000001</v>
      </c>
      <c r="Q15" s="292">
        <v>103727433.18000001</v>
      </c>
      <c r="R15" s="393"/>
      <c r="S15" s="393"/>
      <c r="T15" s="395"/>
      <c r="U15" s="393"/>
    </row>
    <row r="16" spans="1:21" s="88" customFormat="1" ht="15" customHeight="1">
      <c r="A16" s="149"/>
      <c r="B16" s="150">
        <v>2</v>
      </c>
      <c r="C16" s="150"/>
      <c r="D16" s="150"/>
      <c r="E16" s="150"/>
      <c r="F16" s="155" t="s">
        <v>176</v>
      </c>
      <c r="G16" s="163"/>
      <c r="H16" s="391"/>
      <c r="I16" s="391"/>
      <c r="J16" s="391"/>
      <c r="K16" s="393"/>
      <c r="L16" s="393"/>
      <c r="M16" s="292">
        <v>158167168</v>
      </c>
      <c r="N16" s="292">
        <v>158333149.13</v>
      </c>
      <c r="O16" s="292">
        <v>103727433.18000001</v>
      </c>
      <c r="P16" s="292">
        <v>103727433.18000001</v>
      </c>
      <c r="Q16" s="292">
        <v>103727433.18000001</v>
      </c>
      <c r="R16" s="393"/>
      <c r="S16" s="393"/>
      <c r="T16" s="395"/>
      <c r="U16" s="393"/>
    </row>
    <row r="17" spans="1:21" s="88" customFormat="1" ht="15" customHeight="1">
      <c r="A17" s="149"/>
      <c r="B17" s="150"/>
      <c r="C17" s="150">
        <v>1</v>
      </c>
      <c r="D17" s="150"/>
      <c r="E17" s="150"/>
      <c r="F17" s="155" t="s">
        <v>227</v>
      </c>
      <c r="G17" s="163"/>
      <c r="H17" s="391"/>
      <c r="I17" s="391"/>
      <c r="J17" s="391"/>
      <c r="K17" s="393"/>
      <c r="L17" s="393"/>
      <c r="M17" s="292">
        <v>6013272</v>
      </c>
      <c r="N17" s="292">
        <v>6179253.1299999999</v>
      </c>
      <c r="O17" s="292">
        <v>4487393.68</v>
      </c>
      <c r="P17" s="292">
        <v>4487393.68</v>
      </c>
      <c r="Q17" s="292">
        <v>4487393.68</v>
      </c>
      <c r="R17" s="393"/>
      <c r="S17" s="393"/>
      <c r="T17" s="395"/>
      <c r="U17" s="393"/>
    </row>
    <row r="18" spans="1:21" s="88" customFormat="1" ht="15" customHeight="1">
      <c r="A18" s="149"/>
      <c r="B18" s="150"/>
      <c r="C18" s="150"/>
      <c r="D18" s="150">
        <v>1</v>
      </c>
      <c r="E18" s="150"/>
      <c r="F18" s="155" t="s">
        <v>228</v>
      </c>
      <c r="G18" s="163"/>
      <c r="H18" s="391"/>
      <c r="I18" s="391"/>
      <c r="J18" s="391"/>
      <c r="K18" s="393"/>
      <c r="L18" s="393"/>
      <c r="M18" s="292">
        <v>6013272</v>
      </c>
      <c r="N18" s="292">
        <v>6179253.1299999999</v>
      </c>
      <c r="O18" s="292">
        <v>4487393.68</v>
      </c>
      <c r="P18" s="292">
        <v>4487393.68</v>
      </c>
      <c r="Q18" s="292">
        <v>4487393.68</v>
      </c>
      <c r="R18" s="393"/>
      <c r="S18" s="393"/>
      <c r="T18" s="395"/>
      <c r="U18" s="393"/>
    </row>
    <row r="19" spans="1:21" s="88" customFormat="1" ht="28.5" customHeight="1">
      <c r="A19" s="149"/>
      <c r="B19" s="150"/>
      <c r="C19" s="150"/>
      <c r="D19" s="150"/>
      <c r="E19" s="150">
        <v>203</v>
      </c>
      <c r="F19" s="155" t="s">
        <v>229</v>
      </c>
      <c r="G19" s="163" t="s">
        <v>230</v>
      </c>
      <c r="H19" s="391">
        <v>354900</v>
      </c>
      <c r="I19" s="391">
        <v>358680</v>
      </c>
      <c r="J19" s="391">
        <v>358680</v>
      </c>
      <c r="K19" s="392">
        <v>1.0106508875739646</v>
      </c>
      <c r="L19" s="392">
        <v>1</v>
      </c>
      <c r="M19" s="292">
        <v>6013272</v>
      </c>
      <c r="N19" s="292">
        <v>6179253.1299999999</v>
      </c>
      <c r="O19" s="292">
        <v>4487393.68</v>
      </c>
      <c r="P19" s="292">
        <v>4487393.68</v>
      </c>
      <c r="Q19" s="292">
        <v>4487393.68</v>
      </c>
      <c r="R19" s="394">
        <v>0.74624824554751557</v>
      </c>
      <c r="S19" s="394">
        <v>0.72620324586055596</v>
      </c>
      <c r="T19" s="394">
        <v>0.74624824554751557</v>
      </c>
      <c r="U19" s="394">
        <v>0.72620324586055596</v>
      </c>
    </row>
    <row r="20" spans="1:21" s="88" customFormat="1" ht="34.5" customHeight="1">
      <c r="A20" s="149"/>
      <c r="B20" s="150"/>
      <c r="C20" s="150">
        <v>2</v>
      </c>
      <c r="D20" s="150"/>
      <c r="E20" s="150"/>
      <c r="F20" s="155" t="s">
        <v>218</v>
      </c>
      <c r="G20" s="163"/>
      <c r="H20" s="391"/>
      <c r="I20" s="391"/>
      <c r="J20" s="391"/>
      <c r="K20" s="393"/>
      <c r="L20" s="393"/>
      <c r="M20" s="292">
        <v>152153896</v>
      </c>
      <c r="N20" s="292">
        <v>152153896</v>
      </c>
      <c r="O20" s="292">
        <v>99240039.5</v>
      </c>
      <c r="P20" s="292">
        <v>99240039.5</v>
      </c>
      <c r="Q20" s="292">
        <v>99240039.5</v>
      </c>
      <c r="R20" s="393"/>
      <c r="S20" s="393"/>
      <c r="T20" s="395"/>
      <c r="U20" s="393"/>
    </row>
    <row r="21" spans="1:21" s="88" customFormat="1" ht="15" customHeight="1">
      <c r="A21" s="149"/>
      <c r="B21" s="150"/>
      <c r="C21" s="150"/>
      <c r="D21" s="150">
        <v>3</v>
      </c>
      <c r="E21" s="150"/>
      <c r="F21" s="155" t="s">
        <v>248</v>
      </c>
      <c r="G21" s="163"/>
      <c r="H21" s="391"/>
      <c r="I21" s="391"/>
      <c r="J21" s="391"/>
      <c r="K21" s="393"/>
      <c r="L21" s="393"/>
      <c r="M21" s="292">
        <v>17056184</v>
      </c>
      <c r="N21" s="292">
        <v>17056184</v>
      </c>
      <c r="O21" s="292">
        <v>14994922</v>
      </c>
      <c r="P21" s="292">
        <v>14994922</v>
      </c>
      <c r="Q21" s="292">
        <v>14994922</v>
      </c>
      <c r="R21" s="393"/>
      <c r="S21" s="393"/>
      <c r="T21" s="395"/>
      <c r="U21" s="393"/>
    </row>
    <row r="22" spans="1:21" s="88" customFormat="1" ht="47.25" customHeight="1">
      <c r="A22" s="149"/>
      <c r="B22" s="150"/>
      <c r="C22" s="150"/>
      <c r="D22" s="150"/>
      <c r="E22" s="150">
        <v>222</v>
      </c>
      <c r="F22" s="167" t="s">
        <v>249</v>
      </c>
      <c r="G22" s="163" t="s">
        <v>250</v>
      </c>
      <c r="H22" s="391">
        <v>500</v>
      </c>
      <c r="I22" s="391">
        <v>500</v>
      </c>
      <c r="J22" s="391">
        <v>500</v>
      </c>
      <c r="K22" s="392">
        <v>1</v>
      </c>
      <c r="L22" s="392">
        <v>1</v>
      </c>
      <c r="M22" s="292">
        <v>17056184</v>
      </c>
      <c r="N22" s="292">
        <v>17056184</v>
      </c>
      <c r="O22" s="292">
        <v>14994922</v>
      </c>
      <c r="P22" s="292">
        <v>14994922</v>
      </c>
      <c r="Q22" s="292">
        <v>14994922</v>
      </c>
      <c r="R22" s="394">
        <v>0.87914870055341809</v>
      </c>
      <c r="S22" s="394">
        <v>0.87914870055341809</v>
      </c>
      <c r="T22" s="394">
        <v>0.87914870055341809</v>
      </c>
      <c r="U22" s="394">
        <v>0.87914870055341809</v>
      </c>
    </row>
    <row r="23" spans="1:21" s="88" customFormat="1" ht="15" customHeight="1">
      <c r="A23" s="149"/>
      <c r="B23" s="150"/>
      <c r="C23" s="150"/>
      <c r="D23" s="150">
        <v>4</v>
      </c>
      <c r="E23" s="150"/>
      <c r="F23" s="155" t="s">
        <v>251</v>
      </c>
      <c r="G23" s="163"/>
      <c r="H23" s="391"/>
      <c r="I23" s="391"/>
      <c r="J23" s="391"/>
      <c r="K23" s="393"/>
      <c r="L23" s="393"/>
      <c r="M23" s="292">
        <v>135097712</v>
      </c>
      <c r="N23" s="292">
        <v>135097712</v>
      </c>
      <c r="O23" s="292">
        <v>84245117.5</v>
      </c>
      <c r="P23" s="292">
        <v>84245117.5</v>
      </c>
      <c r="Q23" s="292">
        <v>84245117.5</v>
      </c>
      <c r="R23" s="393"/>
      <c r="S23" s="393"/>
      <c r="T23" s="395"/>
      <c r="U23" s="393"/>
    </row>
    <row r="24" spans="1:21" s="88" customFormat="1" ht="15" customHeight="1">
      <c r="A24" s="149"/>
      <c r="B24" s="150"/>
      <c r="C24" s="150"/>
      <c r="D24" s="150"/>
      <c r="E24" s="150">
        <v>223</v>
      </c>
      <c r="F24" s="155" t="s">
        <v>252</v>
      </c>
      <c r="G24" s="163" t="s">
        <v>253</v>
      </c>
      <c r="H24" s="391">
        <v>2595</v>
      </c>
      <c r="I24" s="391">
        <v>2595</v>
      </c>
      <c r="J24" s="391">
        <v>2595</v>
      </c>
      <c r="K24" s="392">
        <v>1</v>
      </c>
      <c r="L24" s="392">
        <v>1</v>
      </c>
      <c r="M24" s="292">
        <v>135097712</v>
      </c>
      <c r="N24" s="292">
        <v>135097712</v>
      </c>
      <c r="O24" s="292">
        <v>84245117.5</v>
      </c>
      <c r="P24" s="292">
        <v>84245117.5</v>
      </c>
      <c r="Q24" s="292">
        <v>84245117.5</v>
      </c>
      <c r="R24" s="394">
        <v>0.62358656007438529</v>
      </c>
      <c r="S24" s="394">
        <v>0.62358656007438529</v>
      </c>
      <c r="T24" s="394">
        <v>0.62358656007438529</v>
      </c>
      <c r="U24" s="394">
        <v>0.62358656007438529</v>
      </c>
    </row>
    <row r="25" spans="1:21" s="88" customFormat="1" ht="15" customHeight="1">
      <c r="A25" s="385"/>
      <c r="B25" s="385"/>
      <c r="C25" s="385"/>
      <c r="D25" s="385"/>
      <c r="E25" s="385"/>
      <c r="F25" s="386" t="s">
        <v>620</v>
      </c>
      <c r="G25" s="385"/>
      <c r="H25" s="385"/>
      <c r="I25" s="387"/>
      <c r="J25" s="387"/>
      <c r="K25" s="387"/>
      <c r="L25" s="387"/>
      <c r="M25" s="388">
        <v>251014180</v>
      </c>
      <c r="N25" s="388">
        <v>251014180</v>
      </c>
      <c r="O25" s="388">
        <v>157022455.68000001</v>
      </c>
      <c r="P25" s="388">
        <v>157022455.68000001</v>
      </c>
      <c r="Q25" s="388">
        <v>157022455.68000001</v>
      </c>
      <c r="R25" s="389"/>
      <c r="S25" s="389"/>
      <c r="T25" s="385"/>
      <c r="U25" s="390"/>
    </row>
    <row r="26" spans="1:21">
      <c r="A26" s="33"/>
      <c r="B26" s="84"/>
      <c r="C26" s="33"/>
      <c r="D26" s="33"/>
      <c r="F26" s="33"/>
    </row>
    <row r="27" spans="1:21">
      <c r="B27" s="34"/>
      <c r="C27" s="35"/>
      <c r="D27" s="35"/>
      <c r="N27" s="36"/>
      <c r="O27" s="36"/>
    </row>
    <row r="28" spans="1:21">
      <c r="B28" s="37"/>
      <c r="C28" s="37"/>
      <c r="D28" s="37"/>
      <c r="N28" s="38"/>
      <c r="O28" s="38"/>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57"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5.109375" style="32" customWidth="1"/>
    <col min="6" max="6" width="29.109375" style="32" customWidth="1"/>
    <col min="7" max="7" width="9.6640625" style="32" customWidth="1"/>
    <col min="8" max="10" width="12.6640625" style="32" customWidth="1"/>
    <col min="11" max="12" width="9.5546875" style="32" customWidth="1"/>
    <col min="13" max="14" width="12.6640625" style="32" customWidth="1"/>
    <col min="15" max="15" width="11.6640625" style="32" customWidth="1"/>
    <col min="16" max="17" width="12.6640625" style="32" customWidth="1"/>
    <col min="18" max="21" width="11.109375" style="32" customWidth="1"/>
    <col min="22" max="16384" width="11.44140625" style="32"/>
  </cols>
  <sheetData>
    <row r="1" spans="1:21" ht="31.95" customHeight="1">
      <c r="A1" s="536" t="s">
        <v>98</v>
      </c>
      <c r="B1" s="537"/>
      <c r="C1" s="537"/>
      <c r="D1" s="537"/>
      <c r="E1" s="537"/>
      <c r="F1" s="537"/>
      <c r="G1" s="537"/>
      <c r="H1" s="537"/>
      <c r="I1" s="537"/>
      <c r="J1" s="537"/>
      <c r="K1" s="537"/>
      <c r="L1" s="537"/>
      <c r="M1" s="537"/>
      <c r="N1" s="537"/>
      <c r="O1" s="537"/>
      <c r="P1" s="537"/>
      <c r="Q1" s="537"/>
      <c r="R1" s="537"/>
      <c r="S1" s="537"/>
      <c r="T1" s="537"/>
      <c r="U1" s="538"/>
    </row>
    <row r="2" spans="1:21" ht="42.6" customHeight="1">
      <c r="A2" s="539" t="s">
        <v>632</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5.25" customHeight="1">
      <c r="A10" s="149">
        <v>3</v>
      </c>
      <c r="B10" s="150"/>
      <c r="C10" s="150"/>
      <c r="D10" s="150"/>
      <c r="E10" s="150"/>
      <c r="F10" s="151" t="s">
        <v>217</v>
      </c>
      <c r="G10" s="152"/>
      <c r="H10" s="153"/>
      <c r="I10" s="153"/>
      <c r="J10" s="153"/>
      <c r="K10" s="153"/>
      <c r="L10" s="153"/>
      <c r="M10" s="297">
        <v>0</v>
      </c>
      <c r="N10" s="297">
        <v>431813.24</v>
      </c>
      <c r="O10" s="297">
        <v>431813.24</v>
      </c>
      <c r="P10" s="297">
        <v>431813.24</v>
      </c>
      <c r="Q10" s="297">
        <v>431813.24</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9">
        <v>0</v>
      </c>
      <c r="N11" s="299">
        <v>431813.24</v>
      </c>
      <c r="O11" s="299">
        <v>431813.24</v>
      </c>
      <c r="P11" s="299">
        <v>431813.24</v>
      </c>
      <c r="Q11" s="299">
        <v>431813.24</v>
      </c>
      <c r="R11" s="160"/>
      <c r="S11" s="160"/>
      <c r="T11" s="161"/>
      <c r="U11" s="162"/>
    </row>
    <row r="12" spans="1:21" s="88" customFormat="1" ht="30.75" customHeight="1">
      <c r="A12" s="127"/>
      <c r="B12" s="127"/>
      <c r="C12" s="127">
        <v>2</v>
      </c>
      <c r="D12" s="127"/>
      <c r="E12" s="127"/>
      <c r="F12" s="132" t="s">
        <v>218</v>
      </c>
      <c r="G12" s="130"/>
      <c r="H12" s="157"/>
      <c r="I12" s="159"/>
      <c r="J12" s="159"/>
      <c r="K12" s="159"/>
      <c r="L12" s="162"/>
      <c r="M12" s="300">
        <v>0</v>
      </c>
      <c r="N12" s="300">
        <v>431813.24</v>
      </c>
      <c r="O12" s="300">
        <v>431813.24</v>
      </c>
      <c r="P12" s="300">
        <v>431813.24</v>
      </c>
      <c r="Q12" s="300">
        <v>431813.24</v>
      </c>
      <c r="R12" s="160"/>
      <c r="S12" s="160"/>
      <c r="T12" s="162"/>
      <c r="U12" s="162"/>
    </row>
    <row r="13" spans="1:21" s="88" customFormat="1" ht="39.75" customHeight="1">
      <c r="A13" s="127"/>
      <c r="B13" s="127"/>
      <c r="C13" s="127"/>
      <c r="D13" s="127">
        <v>3</v>
      </c>
      <c r="E13" s="127"/>
      <c r="F13" s="132" t="s">
        <v>219</v>
      </c>
      <c r="G13" s="130"/>
      <c r="H13" s="153"/>
      <c r="I13" s="153"/>
      <c r="J13" s="153">
        <v>2748.7</v>
      </c>
      <c r="K13" s="161"/>
      <c r="L13" s="161"/>
      <c r="M13" s="297">
        <v>0</v>
      </c>
      <c r="N13" s="297">
        <v>431813.24</v>
      </c>
      <c r="O13" s="297">
        <v>431813.24</v>
      </c>
      <c r="P13" s="297">
        <v>431813.24</v>
      </c>
      <c r="Q13" s="297">
        <v>431813.24</v>
      </c>
      <c r="R13" s="161"/>
      <c r="S13" s="161"/>
      <c r="T13" s="161"/>
      <c r="U13" s="161"/>
    </row>
    <row r="14" spans="1:21" s="88" customFormat="1" ht="30" customHeight="1">
      <c r="A14" s="149"/>
      <c r="B14" s="150"/>
      <c r="C14" s="150"/>
      <c r="D14" s="150"/>
      <c r="E14" s="150">
        <v>212</v>
      </c>
      <c r="F14" s="155" t="s">
        <v>220</v>
      </c>
      <c r="G14" s="163" t="s">
        <v>221</v>
      </c>
      <c r="H14" s="153">
        <v>0</v>
      </c>
      <c r="I14" s="153">
        <v>669.34999999999991</v>
      </c>
      <c r="J14" s="153">
        <v>669.34999999999991</v>
      </c>
      <c r="K14" s="296" t="e">
        <v>#DIV/0!</v>
      </c>
      <c r="L14" s="296">
        <v>1</v>
      </c>
      <c r="M14" s="297">
        <v>0</v>
      </c>
      <c r="N14" s="298">
        <v>431813.24</v>
      </c>
      <c r="O14" s="298">
        <v>431813.24</v>
      </c>
      <c r="P14" s="298">
        <v>431813.24</v>
      </c>
      <c r="Q14" s="298">
        <v>431813.24</v>
      </c>
      <c r="R14" s="293" t="e">
        <v>#DIV/0!</v>
      </c>
      <c r="S14" s="293">
        <v>1</v>
      </c>
      <c r="T14" s="293" t="e">
        <v>#DIV/0!</v>
      </c>
      <c r="U14" s="293">
        <v>1</v>
      </c>
    </row>
    <row r="15" spans="1:21" s="88" customFormat="1" ht="15" customHeight="1">
      <c r="A15" s="385"/>
      <c r="B15" s="385"/>
      <c r="C15" s="385"/>
      <c r="D15" s="385"/>
      <c r="E15" s="385"/>
      <c r="F15" s="386" t="s">
        <v>620</v>
      </c>
      <c r="G15" s="385"/>
      <c r="H15" s="385"/>
      <c r="I15" s="387"/>
      <c r="J15" s="387"/>
      <c r="K15" s="387"/>
      <c r="L15" s="387"/>
      <c r="M15" s="388">
        <v>0</v>
      </c>
      <c r="N15" s="388">
        <v>431813.24</v>
      </c>
      <c r="O15" s="388">
        <v>431813.24</v>
      </c>
      <c r="P15" s="388">
        <v>431813.24</v>
      </c>
      <c r="Q15" s="388">
        <v>431813.24</v>
      </c>
      <c r="R15" s="389"/>
      <c r="S15" s="389"/>
      <c r="T15" s="385"/>
      <c r="U15" s="390"/>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8"/>
  <sheetViews>
    <sheetView showGridLines="0" view="pageBreakPreview" zoomScale="70" zoomScaleNormal="90" zoomScaleSheetLayoutView="70" workbookViewId="0">
      <selection activeCell="D47" sqref="D47"/>
    </sheetView>
  </sheetViews>
  <sheetFormatPr baseColWidth="10" defaultColWidth="11.44140625" defaultRowHeight="13.8"/>
  <cols>
    <col min="1" max="1" width="3.88671875" style="32" customWidth="1"/>
    <col min="2" max="4" width="3.109375" style="32" customWidth="1"/>
    <col min="5" max="5" width="4" style="32" customWidth="1"/>
    <col min="6" max="6" width="29.109375" style="32" customWidth="1"/>
    <col min="7" max="7" width="8" style="32" customWidth="1"/>
    <col min="8" max="10" width="12.6640625" style="32" customWidth="1"/>
    <col min="11" max="12" width="9.5546875" style="32" customWidth="1"/>
    <col min="13" max="14" width="12.6640625" style="32" customWidth="1"/>
    <col min="15" max="15" width="14.44140625" style="32" customWidth="1"/>
    <col min="16" max="17" width="12.6640625" style="32" customWidth="1"/>
    <col min="18" max="21" width="10.109375" style="32" customWidth="1"/>
    <col min="22" max="16384" width="11.44140625" style="32"/>
  </cols>
  <sheetData>
    <row r="1" spans="1:21" ht="31.2" customHeight="1">
      <c r="A1" s="536" t="s">
        <v>98</v>
      </c>
      <c r="B1" s="537"/>
      <c r="C1" s="537"/>
      <c r="D1" s="537"/>
      <c r="E1" s="537"/>
      <c r="F1" s="537"/>
      <c r="G1" s="537"/>
      <c r="H1" s="537"/>
      <c r="I1" s="537"/>
      <c r="J1" s="537"/>
      <c r="K1" s="537"/>
      <c r="L1" s="537"/>
      <c r="M1" s="537"/>
      <c r="N1" s="537"/>
      <c r="O1" s="537"/>
      <c r="P1" s="537"/>
      <c r="Q1" s="537"/>
      <c r="R1" s="537"/>
      <c r="S1" s="537"/>
      <c r="T1" s="537"/>
      <c r="U1" s="538"/>
    </row>
    <row r="2" spans="1:21" ht="39" customHeight="1">
      <c r="A2" s="539" t="s">
        <v>631</v>
      </c>
      <c r="B2" s="540"/>
      <c r="C2" s="540"/>
      <c r="D2" s="540"/>
      <c r="E2" s="540"/>
      <c r="F2" s="540"/>
      <c r="G2" s="540"/>
      <c r="H2" s="540"/>
      <c r="I2" s="540"/>
      <c r="J2" s="540"/>
      <c r="K2" s="540"/>
      <c r="L2" s="540"/>
      <c r="M2" s="540"/>
      <c r="N2" s="540"/>
      <c r="O2" s="540"/>
      <c r="P2" s="540"/>
      <c r="Q2" s="540"/>
      <c r="R2" s="540"/>
      <c r="S2" s="540"/>
      <c r="T2" s="540"/>
      <c r="U2" s="541"/>
    </row>
    <row r="3" spans="1:21" ht="6" customHeight="1">
      <c r="U3" s="96"/>
    </row>
    <row r="4" spans="1:21" ht="20.100000000000001" customHeight="1">
      <c r="A4" s="499" t="s">
        <v>167</v>
      </c>
      <c r="B4" s="545"/>
      <c r="C4" s="545"/>
      <c r="D4" s="545"/>
      <c r="E4" s="545"/>
      <c r="F4" s="545"/>
      <c r="G4" s="545"/>
      <c r="H4" s="545"/>
      <c r="I4" s="545"/>
      <c r="J4" s="545"/>
      <c r="K4" s="545"/>
      <c r="L4" s="545"/>
      <c r="M4" s="545"/>
      <c r="N4" s="545"/>
      <c r="O4" s="545"/>
      <c r="P4" s="545"/>
      <c r="Q4" s="545"/>
      <c r="R4" s="545"/>
      <c r="S4" s="545"/>
      <c r="T4" s="545"/>
      <c r="U4" s="546"/>
    </row>
    <row r="5" spans="1:21" ht="20.100000000000001" customHeight="1">
      <c r="A5" s="547" t="s">
        <v>170</v>
      </c>
      <c r="B5" s="548"/>
      <c r="C5" s="548"/>
      <c r="D5" s="548"/>
      <c r="E5" s="548"/>
      <c r="F5" s="548"/>
      <c r="G5" s="548"/>
      <c r="H5" s="548"/>
      <c r="I5" s="548"/>
      <c r="J5" s="548"/>
      <c r="K5" s="548"/>
      <c r="L5" s="548"/>
      <c r="M5" s="548"/>
      <c r="N5" s="548"/>
      <c r="O5" s="548"/>
      <c r="P5" s="548"/>
      <c r="Q5" s="548"/>
      <c r="R5" s="548"/>
      <c r="S5" s="548"/>
      <c r="T5" s="548"/>
      <c r="U5" s="549"/>
    </row>
    <row r="6" spans="1:21" ht="15" customHeight="1">
      <c r="A6" s="550" t="s">
        <v>94</v>
      </c>
      <c r="B6" s="542" t="s">
        <v>42</v>
      </c>
      <c r="C6" s="542" t="s">
        <v>39</v>
      </c>
      <c r="D6" s="542" t="s">
        <v>40</v>
      </c>
      <c r="E6" s="542" t="s">
        <v>7</v>
      </c>
      <c r="F6" s="542" t="s">
        <v>8</v>
      </c>
      <c r="G6" s="542" t="s">
        <v>24</v>
      </c>
      <c r="H6" s="109" t="s">
        <v>10</v>
      </c>
      <c r="I6" s="109"/>
      <c r="J6" s="109"/>
      <c r="K6" s="109"/>
      <c r="L6" s="109"/>
      <c r="M6" s="109"/>
      <c r="N6" s="109"/>
      <c r="O6" s="109"/>
      <c r="P6" s="109"/>
      <c r="Q6" s="109"/>
      <c r="R6" s="109"/>
      <c r="S6" s="109"/>
      <c r="T6" s="109"/>
      <c r="U6" s="110"/>
    </row>
    <row r="7" spans="1:21" ht="15" customHeight="1">
      <c r="A7" s="551"/>
      <c r="B7" s="543"/>
      <c r="C7" s="543"/>
      <c r="D7" s="543"/>
      <c r="E7" s="543"/>
      <c r="F7" s="543"/>
      <c r="G7" s="543"/>
      <c r="H7" s="553" t="s">
        <v>9</v>
      </c>
      <c r="I7" s="554"/>
      <c r="J7" s="555"/>
      <c r="K7" s="556" t="s">
        <v>46</v>
      </c>
      <c r="L7" s="557"/>
      <c r="M7" s="553" t="s">
        <v>105</v>
      </c>
      <c r="N7" s="554"/>
      <c r="O7" s="554"/>
      <c r="P7" s="554"/>
      <c r="Q7" s="555"/>
      <c r="R7" s="558" t="s">
        <v>46</v>
      </c>
      <c r="S7" s="559"/>
      <c r="T7" s="559"/>
      <c r="U7" s="560"/>
    </row>
    <row r="8" spans="1:21" ht="33" customHeight="1">
      <c r="A8" s="552"/>
      <c r="B8" s="544"/>
      <c r="C8" s="544"/>
      <c r="D8" s="544"/>
      <c r="E8" s="544"/>
      <c r="F8" s="544"/>
      <c r="G8" s="544"/>
      <c r="H8" s="111" t="s">
        <v>137</v>
      </c>
      <c r="I8" s="111" t="s">
        <v>143</v>
      </c>
      <c r="J8" s="111" t="s">
        <v>45</v>
      </c>
      <c r="K8" s="112" t="s">
        <v>47</v>
      </c>
      <c r="L8" s="112" t="s">
        <v>48</v>
      </c>
      <c r="M8" s="111" t="s">
        <v>132</v>
      </c>
      <c r="N8" s="111" t="s">
        <v>131</v>
      </c>
      <c r="O8" s="111" t="s">
        <v>49</v>
      </c>
      <c r="P8" s="111" t="s">
        <v>50</v>
      </c>
      <c r="Q8" s="111" t="s">
        <v>122</v>
      </c>
      <c r="R8" s="112" t="s">
        <v>123</v>
      </c>
      <c r="S8" s="112" t="s">
        <v>124</v>
      </c>
      <c r="T8" s="112" t="s">
        <v>125</v>
      </c>
      <c r="U8" s="112" t="s">
        <v>126</v>
      </c>
    </row>
    <row r="9" spans="1:21" s="88" customFormat="1" ht="15" customHeight="1">
      <c r="A9" s="147"/>
      <c r="B9" s="147"/>
      <c r="C9" s="147"/>
      <c r="D9" s="147"/>
      <c r="E9" s="147"/>
      <c r="F9" s="147"/>
      <c r="G9" s="148"/>
      <c r="H9" s="148"/>
      <c r="I9" s="148"/>
      <c r="J9" s="148"/>
      <c r="K9" s="148"/>
      <c r="L9" s="148"/>
      <c r="M9" s="148"/>
      <c r="N9" s="148"/>
      <c r="O9" s="148"/>
      <c r="P9" s="148"/>
      <c r="Q9" s="148"/>
      <c r="R9" s="148"/>
      <c r="S9" s="148"/>
      <c r="T9" s="148"/>
      <c r="U9" s="148"/>
    </row>
    <row r="10" spans="1:21" s="88" customFormat="1" ht="30.75" customHeight="1">
      <c r="A10" s="149">
        <v>3</v>
      </c>
      <c r="B10" s="150"/>
      <c r="C10" s="150"/>
      <c r="D10" s="150"/>
      <c r="E10" s="150"/>
      <c r="F10" s="151" t="s">
        <v>217</v>
      </c>
      <c r="G10" s="152"/>
      <c r="H10" s="153"/>
      <c r="I10" s="153"/>
      <c r="J10" s="153"/>
      <c r="K10" s="153"/>
      <c r="L10" s="153"/>
      <c r="M10" s="297">
        <v>0</v>
      </c>
      <c r="N10" s="297">
        <v>221482.86</v>
      </c>
      <c r="O10" s="297">
        <v>221482.86</v>
      </c>
      <c r="P10" s="297">
        <v>221482.86</v>
      </c>
      <c r="Q10" s="297">
        <v>221482.86</v>
      </c>
      <c r="R10" s="153"/>
      <c r="S10" s="153"/>
      <c r="T10" s="153"/>
      <c r="U10" s="153"/>
    </row>
    <row r="11" spans="1:21" s="88" customFormat="1" ht="15" customHeight="1">
      <c r="A11" s="127"/>
      <c r="B11" s="127">
        <v>2</v>
      </c>
      <c r="C11" s="127"/>
      <c r="D11" s="127"/>
      <c r="E11" s="127"/>
      <c r="F11" s="129" t="s">
        <v>176</v>
      </c>
      <c r="G11" s="130"/>
      <c r="H11" s="157"/>
      <c r="I11" s="158"/>
      <c r="J11" s="158"/>
      <c r="K11" s="158"/>
      <c r="L11" s="159"/>
      <c r="M11" s="297">
        <v>0</v>
      </c>
      <c r="N11" s="297">
        <v>221482.86</v>
      </c>
      <c r="O11" s="297">
        <v>221482.86</v>
      </c>
      <c r="P11" s="297">
        <v>221482.86</v>
      </c>
      <c r="Q11" s="297">
        <v>221482.86</v>
      </c>
      <c r="R11" s="160"/>
      <c r="S11" s="160"/>
      <c r="T11" s="161"/>
      <c r="U11" s="162"/>
    </row>
    <row r="12" spans="1:21" s="88" customFormat="1" ht="29.25" customHeight="1">
      <c r="A12" s="127"/>
      <c r="B12" s="127"/>
      <c r="C12" s="127">
        <v>2</v>
      </c>
      <c r="D12" s="127"/>
      <c r="E12" s="127"/>
      <c r="F12" s="132" t="s">
        <v>218</v>
      </c>
      <c r="G12" s="130"/>
      <c r="H12" s="157"/>
      <c r="I12" s="159"/>
      <c r="J12" s="159"/>
      <c r="K12" s="159"/>
      <c r="L12" s="162"/>
      <c r="M12" s="297">
        <v>0</v>
      </c>
      <c r="N12" s="297">
        <v>221482.86</v>
      </c>
      <c r="O12" s="297">
        <v>221482.86</v>
      </c>
      <c r="P12" s="297">
        <v>221482.86</v>
      </c>
      <c r="Q12" s="297">
        <v>221482.86</v>
      </c>
      <c r="R12" s="160"/>
      <c r="S12" s="160"/>
      <c r="T12" s="162"/>
      <c r="U12" s="162"/>
    </row>
    <row r="13" spans="1:21" s="88" customFormat="1" ht="38.25" customHeight="1">
      <c r="A13" s="127"/>
      <c r="B13" s="127"/>
      <c r="C13" s="127"/>
      <c r="D13" s="127">
        <v>3</v>
      </c>
      <c r="E13" s="127"/>
      <c r="F13" s="132" t="s">
        <v>219</v>
      </c>
      <c r="G13" s="130"/>
      <c r="H13" s="153"/>
      <c r="I13" s="153"/>
      <c r="J13" s="153"/>
      <c r="K13" s="161"/>
      <c r="L13" s="161"/>
      <c r="M13" s="297">
        <v>0</v>
      </c>
      <c r="N13" s="297">
        <v>221482.86</v>
      </c>
      <c r="O13" s="297">
        <v>221482.86</v>
      </c>
      <c r="P13" s="297">
        <v>221482.86</v>
      </c>
      <c r="Q13" s="297">
        <v>221482.86</v>
      </c>
      <c r="R13" s="165"/>
      <c r="S13" s="165"/>
      <c r="T13" s="165"/>
      <c r="U13" s="165"/>
    </row>
    <row r="14" spans="1:21" s="88" customFormat="1" ht="28.5" customHeight="1">
      <c r="A14" s="149"/>
      <c r="B14" s="150"/>
      <c r="C14" s="150"/>
      <c r="D14" s="150"/>
      <c r="E14" s="150">
        <v>212</v>
      </c>
      <c r="F14" s="155" t="s">
        <v>220</v>
      </c>
      <c r="G14" s="163" t="s">
        <v>221</v>
      </c>
      <c r="H14" s="153">
        <v>0</v>
      </c>
      <c r="I14" s="153">
        <v>343.48</v>
      </c>
      <c r="J14" s="153">
        <v>343.48</v>
      </c>
      <c r="K14" s="296" t="e">
        <v>#DIV/0!</v>
      </c>
      <c r="L14" s="296">
        <v>1</v>
      </c>
      <c r="M14" s="297">
        <v>0</v>
      </c>
      <c r="N14" s="298">
        <v>221482.86</v>
      </c>
      <c r="O14" s="298">
        <v>221482.86</v>
      </c>
      <c r="P14" s="298">
        <v>221482.86</v>
      </c>
      <c r="Q14" s="298">
        <v>221482.86</v>
      </c>
      <c r="R14" s="293" t="e">
        <v>#DIV/0!</v>
      </c>
      <c r="S14" s="293">
        <v>1</v>
      </c>
      <c r="T14" s="293" t="e">
        <v>#DIV/0!</v>
      </c>
      <c r="U14" s="293">
        <v>1</v>
      </c>
    </row>
    <row r="15" spans="1:21" s="88" customFormat="1" ht="15" customHeight="1">
      <c r="A15" s="380"/>
      <c r="B15" s="380"/>
      <c r="C15" s="380"/>
      <c r="D15" s="380"/>
      <c r="E15" s="380"/>
      <c r="F15" s="386" t="s">
        <v>620</v>
      </c>
      <c r="G15" s="385"/>
      <c r="H15" s="385"/>
      <c r="I15" s="387"/>
      <c r="J15" s="387"/>
      <c r="K15" s="387"/>
      <c r="L15" s="387"/>
      <c r="M15" s="388">
        <v>0</v>
      </c>
      <c r="N15" s="388">
        <v>221482.86</v>
      </c>
      <c r="O15" s="388">
        <v>221482.86</v>
      </c>
      <c r="P15" s="388">
        <v>221482.86</v>
      </c>
      <c r="Q15" s="388">
        <v>221482.86</v>
      </c>
      <c r="R15" s="383"/>
      <c r="S15" s="383"/>
      <c r="T15" s="380"/>
      <c r="U15" s="384"/>
    </row>
    <row r="16" spans="1:21">
      <c r="A16" s="33"/>
      <c r="B16" s="84"/>
      <c r="C16" s="33"/>
      <c r="D16" s="33"/>
      <c r="F16" s="33"/>
    </row>
    <row r="17" spans="2:15">
      <c r="B17" s="34"/>
      <c r="C17" s="35"/>
      <c r="D17" s="35"/>
      <c r="N17" s="36"/>
      <c r="O17" s="36"/>
    </row>
    <row r="18" spans="2:15">
      <c r="B18" s="37"/>
      <c r="C18" s="37"/>
      <c r="D18" s="37"/>
      <c r="N18" s="38"/>
      <c r="O18"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3"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38</vt:i4>
      </vt:variant>
      <vt:variant>
        <vt:lpstr>Rangos con nombre</vt:lpstr>
      </vt:variant>
      <vt:variant>
        <vt:i4>55</vt:i4>
      </vt:variant>
    </vt:vector>
  </HeadingPairs>
  <TitlesOfParts>
    <vt:vector size="93" baseType="lpstr">
      <vt:lpstr>Caratula</vt:lpstr>
      <vt:lpstr>ECG-1</vt:lpstr>
      <vt:lpstr>ECG-2</vt:lpstr>
      <vt:lpstr>EPC</vt:lpstr>
      <vt:lpstr>APP-1</vt:lpstr>
      <vt:lpstr>APP-2</vt:lpstr>
      <vt:lpstr>APP-FORTAMUN</vt:lpstr>
      <vt:lpstr>APP-FORTAMUN 2012</vt:lpstr>
      <vt:lpstr>APP-FORTAMUN 2013</vt:lpstr>
      <vt:lpstr>APP-FORTAMUN 2014</vt:lpstr>
      <vt:lpstr>APP-FORTAMUN 2015 PRINCIPAL</vt:lpstr>
      <vt:lpstr>APP-FORTAMUN 2015 </vt:lpstr>
      <vt:lpstr>APP-FAFEF</vt:lpstr>
      <vt:lpstr>APP-FAFEF 2015 PRINCIPAL</vt:lpstr>
      <vt:lpstr>APP-FAFEF 2015 </vt:lpstr>
      <vt:lpstr>APP-FAIS</vt:lpstr>
      <vt:lpstr>APP-FORTA FINANCIERO II</vt:lpstr>
      <vt:lpstr>APP-FORTA FINANCIERO III</vt:lpstr>
      <vt:lpstr>APP-PRONAPRED</vt:lpstr>
      <vt:lpstr>ARF_FORTAMUN</vt:lpstr>
      <vt:lpstr>ARF_FORTAMUN 5P126</vt:lpstr>
      <vt:lpstr>ARF_FORTAMUN 5P126 </vt:lpstr>
      <vt:lpstr>ARF_FORTAMUN 5P146</vt:lpstr>
      <vt:lpstr>ARF_FORTAMUN_5P155</vt:lpstr>
      <vt:lpstr>ARF_FORTAMUN_5P156</vt:lpstr>
      <vt:lpstr>ARF_FORTAMUN 5P155</vt:lpstr>
      <vt:lpstr>ARF_FAFEF</vt:lpstr>
      <vt:lpstr>ARF_F.FIN. II</vt:lpstr>
      <vt:lpstr>AR</vt:lpstr>
      <vt:lpstr>IPP_FORTAMUN</vt:lpstr>
      <vt:lpstr>IPP_FAFEF</vt:lpstr>
      <vt:lpstr>EAP</vt:lpstr>
      <vt:lpstr>ADS-1</vt:lpstr>
      <vt:lpstr>ADS-2</vt:lpstr>
      <vt:lpstr>SAP</vt:lpstr>
      <vt:lpstr>FIC</vt:lpstr>
      <vt:lpstr>AUR</vt:lpstr>
      <vt:lpstr>PPD</vt:lpstr>
      <vt:lpstr>EPC!_Toc256789589</vt:lpstr>
      <vt:lpstr>'APP-FAFEF'!Área_de_impresión</vt:lpstr>
      <vt:lpstr>'APP-FAFEF 2015 '!Área_de_impresión</vt:lpstr>
      <vt:lpstr>'APP-FAFEF 2015 PRINCIPAL'!Área_de_impresión</vt:lpstr>
      <vt:lpstr>'APP-FAIS'!Área_de_impresión</vt:lpstr>
      <vt:lpstr>'APP-FORTA FINANCIERO II'!Área_de_impresión</vt:lpstr>
      <vt:lpstr>'APP-FORTA FINANCIERO III'!Área_de_impresión</vt:lpstr>
      <vt:lpstr>'APP-FORTAMUN'!Área_de_impresión</vt:lpstr>
      <vt:lpstr>'APP-FORTAMUN 2012'!Área_de_impresión</vt:lpstr>
      <vt:lpstr>'APP-FORTAMUN 2013'!Área_de_impresión</vt:lpstr>
      <vt:lpstr>'APP-FORTAMUN 2014'!Área_de_impresión</vt:lpstr>
      <vt:lpstr>'APP-FORTAMUN 2015 '!Área_de_impresión</vt:lpstr>
      <vt:lpstr>'APP-FORTAMUN 2015 PRINCIPAL'!Área_de_impresión</vt:lpstr>
      <vt:lpstr>'APP-PRONAPRED'!Área_de_impresión</vt:lpstr>
      <vt:lpstr>'ARF_F.FIN. II'!Área_de_impresión</vt:lpstr>
      <vt:lpstr>ARF_FAFEF!Área_de_impresión</vt:lpstr>
      <vt:lpstr>'ECG-1'!Área_de_impresión</vt:lpstr>
      <vt:lpstr>PPD!Área_de_impresión</vt:lpstr>
      <vt:lpstr>'ADS-1'!Títulos_a_imprimir</vt:lpstr>
      <vt:lpstr>'ADS-2'!Títulos_a_imprimir</vt:lpstr>
      <vt:lpstr>'APP-1'!Títulos_a_imprimir</vt:lpstr>
      <vt:lpstr>'APP-2'!Títulos_a_imprimir</vt:lpstr>
      <vt:lpstr>'APP-FAFEF'!Títulos_a_imprimir</vt:lpstr>
      <vt:lpstr>'APP-FAFEF 2015 '!Títulos_a_imprimir</vt:lpstr>
      <vt:lpstr>'APP-FAFEF 2015 PRINCIPAL'!Títulos_a_imprimir</vt:lpstr>
      <vt:lpstr>'APP-FAIS'!Títulos_a_imprimir</vt:lpstr>
      <vt:lpstr>'APP-FORTA FINANCIERO II'!Títulos_a_imprimir</vt:lpstr>
      <vt:lpstr>'APP-FORTA FINANCIERO III'!Títulos_a_imprimir</vt:lpstr>
      <vt:lpstr>'APP-FORTAMUN'!Títulos_a_imprimir</vt:lpstr>
      <vt:lpstr>'APP-FORTAMUN 2012'!Títulos_a_imprimir</vt:lpstr>
      <vt:lpstr>'APP-FORTAMUN 2013'!Títulos_a_imprimir</vt:lpstr>
      <vt:lpstr>'APP-FORTAMUN 2014'!Títulos_a_imprimir</vt:lpstr>
      <vt:lpstr>'APP-FORTAMUN 2015 '!Títulos_a_imprimir</vt:lpstr>
      <vt:lpstr>'APP-FORTAMUN 2015 PRINCIPAL'!Títulos_a_imprimir</vt:lpstr>
      <vt:lpstr>'APP-PRONAPRED'!Títulos_a_imprimir</vt:lpstr>
      <vt:lpstr>AR!Títulos_a_imprimir</vt:lpstr>
      <vt:lpstr>'ARF_F.FIN. II'!Títulos_a_imprimir</vt:lpstr>
      <vt:lpstr>ARF_FAFEF!Títulos_a_imprimir</vt:lpstr>
      <vt:lpstr>ARF_FORTAMUN!Títulos_a_imprimir</vt:lpstr>
      <vt:lpstr>'ARF_FORTAMUN 5P126'!Títulos_a_imprimir</vt:lpstr>
      <vt:lpstr>'ARF_FORTAMUN 5P126 '!Títulos_a_imprimir</vt:lpstr>
      <vt:lpstr>'ARF_FORTAMUN 5P146'!Títulos_a_imprimir</vt:lpstr>
      <vt:lpstr>'ARF_FORTAMUN 5P155'!Títulos_a_imprimir</vt:lpstr>
      <vt:lpstr>ARF_FORTAMUN_5P155!Títulos_a_imprimir</vt:lpstr>
      <vt:lpstr>ARF_FORTAMUN_5P156!Títulos_a_imprimir</vt:lpstr>
      <vt:lpstr>AUR!Títulos_a_imprimir</vt:lpstr>
      <vt:lpstr>EAP!Títulos_a_imprimir</vt:lpstr>
      <vt:lpstr>'ECG-1'!Títulos_a_imprimir</vt:lpstr>
      <vt:lpstr>'ECG-2'!Títulos_a_imprimir</vt:lpstr>
      <vt:lpstr>EPC!Títulos_a_imprimir</vt:lpstr>
      <vt:lpstr>FIC!Títulos_a_imprimir</vt:lpstr>
      <vt:lpstr>IPP_FAFEF!Títulos_a_imprimir</vt:lpstr>
      <vt:lpstr>IPP_FORTAMUN!Títulos_a_imprimir</vt:lpstr>
      <vt:lpstr>PPD!Títulos_a_imprimir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VC</cp:lastModifiedBy>
  <cp:lastPrinted>2016-11-12T02:10:25Z</cp:lastPrinted>
  <dcterms:created xsi:type="dcterms:W3CDTF">2007-06-29T21:15:18Z</dcterms:created>
  <dcterms:modified xsi:type="dcterms:W3CDTF">2017-02-28T22:17:48Z</dcterms:modified>
</cp:coreProperties>
</file>