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9001"/>
  <workbookPr codeName="ThisWorkbook" defaultThemeVersion="124226"/>
  <mc:AlternateContent xmlns:mc="http://schemas.openxmlformats.org/markup-compatibility/2006">
    <mc:Choice Requires="x15">
      <x15ac:absPath xmlns:x15ac="http://schemas.microsoft.com/office/spreadsheetml/2010/11/ac" url="C:\Users\138-1888\Desktop\"/>
    </mc:Choice>
  </mc:AlternateContent>
  <bookViews>
    <workbookView xWindow="-15" yWindow="-15" windowWidth="15600" windowHeight="11760" tabRatio="546" activeTab="2"/>
  </bookViews>
  <sheets>
    <sheet name="Caratula" sheetId="61" r:id="rId1"/>
    <sheet name="MPP" sheetId="58" r:id="rId2"/>
    <sheet name="IG" sheetId="63" r:id="rId3"/>
    <sheet name="ECG-13" sheetId="62" r:id="rId4"/>
    <sheet name="APP-13 A" sheetId="8" r:id="rId5"/>
    <sheet name="APP-13 B" sheetId="19" r:id="rId6"/>
    <sheet name="EPG" sheetId="53"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 localSheetId="2">[1]INICIO!$Y$166:$Y$186</definedName>
    <definedName name="_____EJE1">[2]INICIO!$Y$166:$Y$186</definedName>
    <definedName name="_____EJE2" localSheetId="2">[1]INICIO!$Y$188:$Y$229</definedName>
    <definedName name="_____EJE2">[2]INICIO!$Y$188:$Y$229</definedName>
    <definedName name="_____EJE3" localSheetId="2">[1]INICIO!$Y$231:$Y$247</definedName>
    <definedName name="_____EJE3">[2]INICIO!$Y$231:$Y$247</definedName>
    <definedName name="_____EJE4" localSheetId="2">[1]INICIO!$Y$249:$Y$272</definedName>
    <definedName name="_____EJE4">[2]INICIO!$Y$249:$Y$272</definedName>
    <definedName name="_____EJE5" localSheetId="2">[1]INICIO!$Y$274:$Y$287</definedName>
    <definedName name="_____EJE5">[2]INICIO!$Y$274:$Y$287</definedName>
    <definedName name="_____EJE6" localSheetId="2">[1]INICIO!$Y$289:$Y$314</definedName>
    <definedName name="_____EJE6">[2]INICIO!$Y$289:$Y$314</definedName>
    <definedName name="_____EJE7" localSheetId="2">[1]INICIO!$Y$316:$Y$356</definedName>
    <definedName name="_____EJE7">[2]INICIO!$Y$316:$Y$356</definedName>
    <definedName name="____EJE1" localSheetId="2">[2]INICIO!$Y$166:$Y$186</definedName>
    <definedName name="____EJE1">[3]INICIO!$Y$166:$Y$186</definedName>
    <definedName name="____EJE2" localSheetId="2">[2]INICIO!$Y$188:$Y$229</definedName>
    <definedName name="____EJE2">[3]INICIO!$Y$188:$Y$229</definedName>
    <definedName name="____EJE3" localSheetId="2">[2]INICIO!$Y$231:$Y$247</definedName>
    <definedName name="____EJE3">[3]INICIO!$Y$231:$Y$247</definedName>
    <definedName name="____EJE4" localSheetId="2">[2]INICIO!$Y$249:$Y$272</definedName>
    <definedName name="____EJE4">[3]INICIO!$Y$249:$Y$272</definedName>
    <definedName name="____EJE5" localSheetId="2">[2]INICIO!$Y$274:$Y$287</definedName>
    <definedName name="____EJE5">[3]INICIO!$Y$274:$Y$287</definedName>
    <definedName name="____EJE6" localSheetId="2">[2]INICIO!$Y$289:$Y$314</definedName>
    <definedName name="____EJE6">[3]INICIO!$Y$289:$Y$314</definedName>
    <definedName name="____EJE7" localSheetId="2">[2]INICIO!$Y$316:$Y$356</definedName>
    <definedName name="____EJE7">[3]INICIO!$Y$316:$Y$356</definedName>
    <definedName name="___EJE1" localSheetId="3">[2]INICIO!$Y$166:$Y$186</definedName>
    <definedName name="___EJE1" localSheetId="2">[2]INICIO!$Y$166:$Y$186</definedName>
    <definedName name="___EJE1">[3]INICIO!$Y$166:$Y$186</definedName>
    <definedName name="___EJE2" localSheetId="3">[2]INICIO!$Y$188:$Y$229</definedName>
    <definedName name="___EJE2" localSheetId="2">[2]INICIO!$Y$188:$Y$229</definedName>
    <definedName name="___EJE2">[3]INICIO!$Y$188:$Y$229</definedName>
    <definedName name="___EJE3" localSheetId="3">[2]INICIO!$Y$231:$Y$247</definedName>
    <definedName name="___EJE3" localSheetId="2">[2]INICIO!$Y$231:$Y$247</definedName>
    <definedName name="___EJE3">[3]INICIO!$Y$231:$Y$247</definedName>
    <definedName name="___EJE4" localSheetId="3">[2]INICIO!$Y$249:$Y$272</definedName>
    <definedName name="___EJE4" localSheetId="2">[2]INICIO!$Y$249:$Y$272</definedName>
    <definedName name="___EJE4">[3]INICIO!$Y$249:$Y$272</definedName>
    <definedName name="___EJE5" localSheetId="3">[2]INICIO!$Y$274:$Y$287</definedName>
    <definedName name="___EJE5" localSheetId="2">[2]INICIO!$Y$274:$Y$287</definedName>
    <definedName name="___EJE5">[3]INICIO!$Y$274:$Y$287</definedName>
    <definedName name="___EJE6" localSheetId="3">[2]INICIO!$Y$289:$Y$314</definedName>
    <definedName name="___EJE6" localSheetId="2">[2]INICIO!$Y$289:$Y$314</definedName>
    <definedName name="___EJE6">[3]INICIO!$Y$289:$Y$314</definedName>
    <definedName name="___EJE7" localSheetId="3">[2]INICIO!$Y$316:$Y$356</definedName>
    <definedName name="___EJE7" localSheetId="2">[2]INICIO!$Y$316:$Y$356</definedName>
    <definedName name="___EJE7">[3]INICIO!$Y$316:$Y$356</definedName>
    <definedName name="__EJE1" localSheetId="3">[2]INICIO!$Y$166:$Y$186</definedName>
    <definedName name="__EJE1" localSheetId="2">[2]INICIO!$Y$166:$Y$186</definedName>
    <definedName name="__EJE1">[3]INICIO!$Y$166:$Y$186</definedName>
    <definedName name="__EJE2" localSheetId="3">[2]INICIO!$Y$188:$Y$229</definedName>
    <definedName name="__EJE2" localSheetId="2">[2]INICIO!$Y$188:$Y$229</definedName>
    <definedName name="__EJE2">[3]INICIO!$Y$188:$Y$229</definedName>
    <definedName name="__EJE3" localSheetId="3">[2]INICIO!$Y$231:$Y$247</definedName>
    <definedName name="__EJE3" localSheetId="2">[2]INICIO!$Y$231:$Y$247</definedName>
    <definedName name="__EJE3">[3]INICIO!$Y$231:$Y$247</definedName>
    <definedName name="__EJE4" localSheetId="3">[2]INICIO!$Y$249:$Y$272</definedName>
    <definedName name="__EJE4" localSheetId="2">[2]INICIO!$Y$249:$Y$272</definedName>
    <definedName name="__EJE4">[3]INICIO!$Y$249:$Y$272</definedName>
    <definedName name="__EJE5" localSheetId="3">[2]INICIO!$Y$274:$Y$287</definedName>
    <definedName name="__EJE5" localSheetId="2">[2]INICIO!$Y$274:$Y$287</definedName>
    <definedName name="__EJE5">[3]INICIO!$Y$274:$Y$287</definedName>
    <definedName name="__EJE6" localSheetId="3">[2]INICIO!$Y$289:$Y$314</definedName>
    <definedName name="__EJE6" localSheetId="2">[2]INICIO!$Y$289:$Y$314</definedName>
    <definedName name="__EJE6">[3]INICIO!$Y$289:$Y$314</definedName>
    <definedName name="__EJE7" localSheetId="3">[2]INICIO!$Y$316:$Y$356</definedName>
    <definedName name="__EJE7" localSheetId="2">[2]INICIO!$Y$316:$Y$356</definedName>
    <definedName name="__EJE7">[3]INICIO!$Y$316:$Y$356</definedName>
    <definedName name="_EJE1" localSheetId="3">[2]INICIO!$Y$166:$Y$186</definedName>
    <definedName name="_EJE1" localSheetId="2">[4]INICIO!$Y$166:$Y$186</definedName>
    <definedName name="_EJE1">[3]INICIO!$Y$166:$Y$186</definedName>
    <definedName name="_EJE2" localSheetId="3">[2]INICIO!$Y$188:$Y$229</definedName>
    <definedName name="_EJE2" localSheetId="2">[4]INICIO!$Y$188:$Y$229</definedName>
    <definedName name="_EJE2">[3]INICIO!$Y$188:$Y$229</definedName>
    <definedName name="_EJE3" localSheetId="3">[2]INICIO!$Y$231:$Y$247</definedName>
    <definedName name="_EJE3" localSheetId="2">[4]INICIO!$Y$231:$Y$247</definedName>
    <definedName name="_EJE3">[3]INICIO!$Y$231:$Y$247</definedName>
    <definedName name="_EJE4" localSheetId="3">[2]INICIO!$Y$249:$Y$272</definedName>
    <definedName name="_EJE4" localSheetId="2">[4]INICIO!$Y$249:$Y$272</definedName>
    <definedName name="_EJE4">[3]INICIO!$Y$249:$Y$272</definedName>
    <definedName name="_EJE5" localSheetId="3">[2]INICIO!$Y$274:$Y$287</definedName>
    <definedName name="_EJE5" localSheetId="2">[4]INICIO!$Y$274:$Y$287</definedName>
    <definedName name="_EJE5">[3]INICIO!$Y$274:$Y$287</definedName>
    <definedName name="_EJE6" localSheetId="3">[2]INICIO!$Y$289:$Y$314</definedName>
    <definedName name="_EJE6" localSheetId="2">[4]INICIO!$Y$289:$Y$314</definedName>
    <definedName name="_EJE6">[3]INICIO!$Y$289:$Y$314</definedName>
    <definedName name="_EJE7" localSheetId="3">[2]INICIO!$Y$316:$Y$356</definedName>
    <definedName name="_EJE7" localSheetId="2">[4]INICIO!$Y$316:$Y$356</definedName>
    <definedName name="_EJE7">[3]INICIO!$Y$316:$Y$356</definedName>
    <definedName name="adys_tipo" localSheetId="3">[2]INICIO!$AR$24:$AR$27</definedName>
    <definedName name="adys_tipo" localSheetId="2">[4]INICIO!$AR$24:$AR$27</definedName>
    <definedName name="adys_tipo">[3]INICIO!$AR$24:$AR$27</definedName>
    <definedName name="AI" localSheetId="3">[2]INICIO!$AU$5:$AW$543</definedName>
    <definedName name="AI" localSheetId="2">[4]INICIO!$AU$5:$AW$543</definedName>
    <definedName name="AI">[3]INICIO!$AU$5:$AW$543</definedName>
    <definedName name="_xlnm.Print_Area" localSheetId="4">'APP-13 A'!$A$1:$N$35</definedName>
    <definedName name="_xlnm.Print_Area" localSheetId="5">'APP-13 B'!$A$1:$D$35</definedName>
    <definedName name="_xlnm.Print_Area" localSheetId="0">Caratula!$A$6:$N$40</definedName>
    <definedName name="_xlnm.Print_Area" localSheetId="3">'ECG-13'!$A$1:$I$33</definedName>
    <definedName name="_xlnm.Print_Area" localSheetId="1">MPP!$A$1:$K$66</definedName>
    <definedName name="CAPIT">#REF!</definedName>
    <definedName name="CENPAR">#REF!</definedName>
    <definedName name="datos" localSheetId="3">OFFSET([5]datos!$A$1,0,0,COUNTA([5]datos!$A$1:$A$65536),23)</definedName>
    <definedName name="datos" localSheetId="2">OFFSET([6]datos!$A$1,0,0,COUNTA([6]datos!$A$1:$A$65536),23)</definedName>
    <definedName name="datos" localSheetId="1">OFFSET([7]datos!$A$1,0,0,COUNTA([7]datos!$A$1:$A$65536),23)</definedName>
    <definedName name="datos">OFFSET([8]datos!$A$1,0,0,COUNTA([8]datos!$A$1:$A$65536),23)</definedName>
    <definedName name="dc">#REF!</definedName>
    <definedName name="DEFAULT" localSheetId="3">[2]INICIO!$AA$10</definedName>
    <definedName name="DEFAULT" localSheetId="2">[4]INICIO!$AA$10</definedName>
    <definedName name="DEFAULT">[3]INICIO!$AA$10</definedName>
    <definedName name="DEUDA">#REF!</definedName>
    <definedName name="egvb">#REF!</definedName>
    <definedName name="EJER">#REF!</definedName>
    <definedName name="EJES" localSheetId="3">[2]INICIO!$Y$151:$Y$157</definedName>
    <definedName name="EJES" localSheetId="2">[4]INICIO!$Y$151:$Y$157</definedName>
    <definedName name="EJES">[3]INICIO!$Y$151:$Y$157</definedName>
    <definedName name="ENFPEM">#REF!</definedName>
    <definedName name="fidco">[8]INICIO!#REF!</definedName>
    <definedName name="FIDCOS" localSheetId="3">[2]INICIO!$DH$5:$DI$96</definedName>
    <definedName name="FIDCOS" localSheetId="2">[4]INICIO!$DH$5:$DI$96</definedName>
    <definedName name="FIDCOS">[3]INICIO!$DH$5:$DI$96</definedName>
    <definedName name="FPC" localSheetId="3">[2]INICIO!$DE$5:$DF$96</definedName>
    <definedName name="FPC" localSheetId="2">[4]INICIO!$DE$5:$DF$96</definedName>
    <definedName name="FPC">[3]INICIO!$DE$5:$DF$96</definedName>
    <definedName name="gasto_gci" localSheetId="3">[2]INICIO!$AO$48:$AO$49</definedName>
    <definedName name="gasto_gci" localSheetId="2">[4]INICIO!$AO$48:$AO$49</definedName>
    <definedName name="gasto_gci">[3]INICIO!$AO$48:$AO$49</definedName>
    <definedName name="KEY">[9]cats!$A$1:$B$9</definedName>
    <definedName name="LABEL" localSheetId="3">[5]INICIO!$AY$5:$AZ$97</definedName>
    <definedName name="LABEL" localSheetId="2">[6]INICIO!$AY$5:$AZ$97</definedName>
    <definedName name="LABEL" localSheetId="1">[7]INICIO!$AY$5:$AZ$97</definedName>
    <definedName name="LABEL">[8]INICIO!$AY$5:$AZ$97</definedName>
    <definedName name="label1g" localSheetId="3">[2]INICIO!$AA$19</definedName>
    <definedName name="label1g" localSheetId="2">[4]INICIO!$AA$19</definedName>
    <definedName name="label1g">[3]INICIO!$AA$19</definedName>
    <definedName name="label1S" localSheetId="3">[2]INICIO!$AA$22</definedName>
    <definedName name="label1S" localSheetId="2">[4]INICIO!$AA$22</definedName>
    <definedName name="label1S">[3]INICIO!$AA$22</definedName>
    <definedName name="label2g" localSheetId="3">[2]INICIO!$AA$20</definedName>
    <definedName name="label2g" localSheetId="2">[4]INICIO!$AA$20</definedName>
    <definedName name="label2g">[3]INICIO!$AA$20</definedName>
    <definedName name="label2S" localSheetId="3">[2]INICIO!$AA$23</definedName>
    <definedName name="label2S" localSheetId="2">[4]INICIO!$AA$23</definedName>
    <definedName name="label2S">[3]INICIO!$AA$23</definedName>
    <definedName name="Líneadeacción" localSheetId="3">[5]INICIO!#REF!</definedName>
    <definedName name="Líneadeacción" localSheetId="2">[5]INICIO!#REF!</definedName>
    <definedName name="Líneadeacción">[8]INICIO!#REF!</definedName>
    <definedName name="LISTA_2016">#REF!</definedName>
    <definedName name="lista_ai" localSheetId="3">[2]INICIO!$AO$55:$AO$96</definedName>
    <definedName name="lista_ai" localSheetId="2">[4]INICIO!$AO$55:$AO$96</definedName>
    <definedName name="lista_ai">[3]INICIO!$AO$55:$AO$96</definedName>
    <definedName name="lista_deleg" localSheetId="3">[2]INICIO!$AR$34:$AR$49</definedName>
    <definedName name="lista_deleg" localSheetId="2">[4]INICIO!$AR$34:$AR$49</definedName>
    <definedName name="lista_deleg">[3]INICIO!$AR$34:$AR$49</definedName>
    <definedName name="lista_eppa" localSheetId="3">[2]INICIO!$AR$55:$AS$149</definedName>
    <definedName name="lista_eppa" localSheetId="2">[4]INICIO!$AR$55:$AS$149</definedName>
    <definedName name="lista_eppa">[3]INICIO!$AR$55:$AS$149</definedName>
    <definedName name="LISTA_UR" localSheetId="3">[2]INICIO!$Y$4:$Z$93</definedName>
    <definedName name="LISTA_UR" localSheetId="2">[4]INICIO!$Y$4:$Z$93</definedName>
    <definedName name="LISTA_UR">[3]INICIO!$Y$4:$Z$93</definedName>
    <definedName name="MAPPEGS" localSheetId="0">[8]INICIO!#REF!</definedName>
    <definedName name="MAPPEGS" localSheetId="3">[5]INICIO!#REF!</definedName>
    <definedName name="MAPPEGS" localSheetId="2">[5]INICIO!#REF!</definedName>
    <definedName name="MAPPEGS">[8]INICIO!#REF!</definedName>
    <definedName name="MODIF" localSheetId="3">[2]datos!$U$2:$U$31674</definedName>
    <definedName name="MODIF" localSheetId="2">[4]datos!$U$2:$U$31674</definedName>
    <definedName name="MODIF">[3]datos!$U$2:$U$31674</definedName>
    <definedName name="MSG_ERROR1" localSheetId="3">[5]INICIO!$AA$11</definedName>
    <definedName name="MSG_ERROR1" localSheetId="2">[6]INICIO!$AA$11</definedName>
    <definedName name="MSG_ERROR1" localSheetId="1">[7]INICIO!$AA$11</definedName>
    <definedName name="MSG_ERROR1">[8]INICIO!$AA$11</definedName>
    <definedName name="MSG_ERROR2" localSheetId="3">[2]INICIO!$AA$12</definedName>
    <definedName name="MSG_ERROR2" localSheetId="2">[4]INICIO!$AA$12</definedName>
    <definedName name="MSG_ERROR2">[3]INICIO!$AA$12</definedName>
    <definedName name="OPCION2" localSheetId="3">[5]INICIO!#REF!</definedName>
    <definedName name="OPCION2" localSheetId="2">[6]INICIO!#REF!</definedName>
    <definedName name="OPCION2" localSheetId="1">[7]INICIO!#REF!</definedName>
    <definedName name="OPCION2">[8]INICIO!#REF!</definedName>
    <definedName name="ORIG" localSheetId="3">[2]datos!$T$2:$T$31674</definedName>
    <definedName name="ORIG" localSheetId="2">[4]datos!$T$2:$T$31674</definedName>
    <definedName name="ORIG">[3]datos!$T$2:$T$31674</definedName>
    <definedName name="P" localSheetId="3">[2]INICIO!$AO$5:$AP$32</definedName>
    <definedName name="P" localSheetId="2">[4]INICIO!$AO$5:$AP$32</definedName>
    <definedName name="P">[3]INICIO!$AO$5:$AP$32</definedName>
    <definedName name="P_K" localSheetId="3">[2]INICIO!$AO$5:$AO$32</definedName>
    <definedName name="P_K" localSheetId="2">[4]INICIO!$AO$5:$AO$32</definedName>
    <definedName name="P_K">[3]INICIO!$AO$5:$AO$32</definedName>
    <definedName name="PE" localSheetId="3">[2]INICIO!$AR$5:$AS$16</definedName>
    <definedName name="PE" localSheetId="2">[4]INICIO!$AR$5:$AS$16</definedName>
    <definedName name="PE">[3]INICIO!$AR$5:$AS$16</definedName>
    <definedName name="PE_K" localSheetId="3">[2]INICIO!$AR$5:$AR$16</definedName>
    <definedName name="PE_K" localSheetId="2">[4]INICIO!$AR$5:$AR$16</definedName>
    <definedName name="PE_K">[3]INICIO!$AR$5:$AR$16</definedName>
    <definedName name="PEDO" localSheetId="2">[10]INICIO!#REF!</definedName>
    <definedName name="PEDO">[8]INICIO!#REF!</definedName>
    <definedName name="PERIODO">#REF!</definedName>
    <definedName name="PROG">#REF!</definedName>
    <definedName name="ptda">#REF!</definedName>
    <definedName name="rubros_fpc" localSheetId="3">[2]INICIO!$AO$39:$AO$42</definedName>
    <definedName name="rubros_fpc" localSheetId="2">[4]INICIO!$AO$39:$AO$42</definedName>
    <definedName name="rubros_fpc">[3]INICIO!$AO$39:$AO$42</definedName>
    <definedName name="_xlnm.Print_Titles" localSheetId="3">'ECG-13'!$2:$7</definedName>
    <definedName name="_xlnm.Print_Titles" localSheetId="2">IG!$1:$5</definedName>
    <definedName name="_xlnm.Print_Titles" localSheetId="1">MPP!$2:$6</definedName>
    <definedName name="TYA">#REF!</definedName>
    <definedName name="U" localSheetId="3">[2]INICIO!$Y$4:$Z$93</definedName>
    <definedName name="U" localSheetId="2">[4]INICIO!$Y$4:$Z$93</definedName>
    <definedName name="U">[3]INICIO!$Y$4:$Z$93</definedName>
    <definedName name="UEG_DENOM" localSheetId="3">[2]datos!$R$2:$R$31674</definedName>
    <definedName name="UEG_DENOM" localSheetId="2">[4]datos!$R$2:$R$31674</definedName>
    <definedName name="UEG_DENOM">[3]datos!$R$2:$R$31674</definedName>
    <definedName name="UR" localSheetId="3">[2]INICIO!$AJ$5:$AM$99</definedName>
    <definedName name="UR" localSheetId="2">[4]INICIO!$AJ$5:$AM$99</definedName>
    <definedName name="UR">[3]INICIO!$AJ$5:$AM$99</definedName>
  </definedNames>
  <calcPr calcId="171027"/>
</workbook>
</file>

<file path=xl/calcChain.xml><?xml version="1.0" encoding="utf-8"?>
<calcChain xmlns="http://schemas.openxmlformats.org/spreadsheetml/2006/main">
  <c r="E10" i="62" l="1"/>
  <c r="D10" i="62"/>
  <c r="C10" i="62"/>
  <c r="B10" i="62"/>
  <c r="B9" i="62" s="1"/>
  <c r="B18" i="62" s="1"/>
  <c r="G59" i="58"/>
  <c r="L10" i="8"/>
  <c r="K10" i="8"/>
  <c r="J10" i="8"/>
  <c r="I10" i="8"/>
  <c r="L12" i="8"/>
  <c r="L15" i="8" s="1"/>
  <c r="K12" i="8"/>
  <c r="K15" i="8" s="1"/>
  <c r="J12" i="8"/>
  <c r="J15" i="8" s="1"/>
  <c r="I12" i="8"/>
  <c r="I15" i="8" s="1"/>
  <c r="G17" i="62"/>
  <c r="G12" i="62"/>
  <c r="F12" i="62"/>
  <c r="E9" i="62"/>
  <c r="E18" i="62" s="1"/>
  <c r="C9" i="62"/>
  <c r="C18" i="62" s="1"/>
  <c r="G10" i="62" l="1"/>
  <c r="F10" i="62"/>
  <c r="G14" i="62"/>
  <c r="F14" i="62"/>
  <c r="D9" i="62"/>
  <c r="D18" i="62" s="1"/>
  <c r="F9" i="62" l="1"/>
  <c r="F18" i="62" s="1"/>
  <c r="G9" i="62"/>
  <c r="G18" i="62" s="1"/>
  <c r="G64" i="58"/>
  <c r="C66" i="58" l="1"/>
  <c r="G66" i="58" s="1"/>
  <c r="B66" i="58"/>
  <c r="G65" i="58"/>
  <c r="G34" i="58"/>
  <c r="G33" i="58"/>
  <c r="C35" i="58"/>
  <c r="G35" i="58" s="1"/>
  <c r="B35" i="58"/>
  <c r="M13" i="8" l="1"/>
  <c r="H13" i="8"/>
  <c r="M11" i="8"/>
  <c r="H11" i="8"/>
  <c r="N11" i="8" l="1"/>
  <c r="N13" i="8"/>
  <c r="C13" i="53" l="1"/>
  <c r="B13" i="53"/>
  <c r="D35" i="53"/>
  <c r="D13" i="53" l="1"/>
  <c r="D31" i="53"/>
  <c r="D33" i="53"/>
  <c r="C37" i="53"/>
  <c r="B37" i="53"/>
  <c r="D37" i="53" l="1"/>
</calcChain>
</file>

<file path=xl/sharedStrings.xml><?xml version="1.0" encoding="utf-8"?>
<sst xmlns="http://schemas.openxmlformats.org/spreadsheetml/2006/main" count="316" uniqueCount="204">
  <si>
    <t>PRESUPUESTO (Pesos con dos decimales)</t>
  </si>
  <si>
    <t>AI</t>
  </si>
  <si>
    <t>DENOMINACIÓN</t>
  </si>
  <si>
    <t>FÍSICO</t>
  </si>
  <si>
    <t>R      E      S      U      L      T      A      D      O      S</t>
  </si>
  <si>
    <t>PRESUPUESTAL   (Pesos con dos decimales)</t>
  </si>
  <si>
    <t>UNIDAD           DE          MEDIDA</t>
  </si>
  <si>
    <t>SR</t>
  </si>
  <si>
    <t>TOTAL</t>
  </si>
  <si>
    <t>Infantes
0-12 años</t>
  </si>
  <si>
    <t>Jóvenes
13-20 años</t>
  </si>
  <si>
    <t xml:space="preserve">Población
 Objetivo </t>
  </si>
  <si>
    <t>Unidad de Medida</t>
  </si>
  <si>
    <t>Mujeres</t>
  </si>
  <si>
    <t>Hombres</t>
  </si>
  <si>
    <t>INFORMACIÓN DE GÉNERO</t>
  </si>
  <si>
    <t>MUJERES</t>
  </si>
  <si>
    <t>HOMBRES</t>
  </si>
  <si>
    <t xml:space="preserve">NÚMERO </t>
  </si>
  <si>
    <t>Personas Adultas
21-62</t>
  </si>
  <si>
    <t xml:space="preserve"> ACCIÓN, PROYECTO O PROGRAMA PÚBLICO:</t>
  </si>
  <si>
    <t>RESULTADOS</t>
  </si>
  <si>
    <t>Producto o Servicio Entregado</t>
  </si>
  <si>
    <t>DESCRIPCIÓN DE ACCIONES  REALIZADAS</t>
  </si>
  <si>
    <t>ALCANZADO</t>
  </si>
  <si>
    <t>EJERCIDO</t>
  </si>
  <si>
    <t xml:space="preserve"> DESCRIPCIÓN:</t>
  </si>
  <si>
    <t>GRUPOS DE ATENCIÓN</t>
  </si>
  <si>
    <t>Población Beneficiada</t>
  </si>
  <si>
    <t>Personas Adultas Mayores &gt; 62</t>
  </si>
  <si>
    <t>OBJETIVO GENERAL:</t>
  </si>
  <si>
    <t>PLANTEAMIENTO DE LA PROBLEMÁTICA Y OBJETIVO DE GÉNERO</t>
  </si>
  <si>
    <t>ALCANZADO                         (2)</t>
  </si>
  <si>
    <t>EJERCIDO
(3)</t>
  </si>
  <si>
    <t xml:space="preserve">   </t>
  </si>
  <si>
    <t>Titular:</t>
  </si>
  <si>
    <t xml:space="preserve"> VINCULACIÓN CON EL PROGRAMA GENERAL DE DESARROLLO DEL D.F. 2013-2018</t>
  </si>
  <si>
    <t>PP</t>
  </si>
  <si>
    <t>MPP  MARCO DE POLÍTICA PÚBLICA Y ACCIONES REALIZADAS EN MATERIA DE IGUALDAD DE GÉNERO</t>
  </si>
  <si>
    <t>R/SR/AI</t>
  </si>
  <si>
    <t>DEVENGADO                      (5)</t>
  </si>
  <si>
    <t>EJERCIDO                         (6)</t>
  </si>
  <si>
    <t>PAGADO
(7)</t>
  </si>
  <si>
    <t>PAGADO
(4)</t>
  </si>
  <si>
    <r>
      <t xml:space="preserve">PRESUPUESTAL 
</t>
    </r>
    <r>
      <rPr>
        <b/>
        <sz val="7"/>
        <rFont val="Gotham Rounded Book"/>
        <family val="3"/>
      </rPr>
      <t>(Pesos)</t>
    </r>
  </si>
  <si>
    <t>Responsable:</t>
  </si>
  <si>
    <t>CAP</t>
  </si>
  <si>
    <t>VARIACIÓN</t>
  </si>
  <si>
    <t>DEVENGADO
(2)</t>
  </si>
  <si>
    <t>(5)=2-1</t>
  </si>
  <si>
    <t>(6)=3-2</t>
  </si>
  <si>
    <t>TOTAL GASTO CORRIENTE</t>
  </si>
  <si>
    <t>TOTAL GASTO DE CAPITAL</t>
  </si>
  <si>
    <t>ECG-13 EVOLUCIÓN PRESUPUESTAL POR CAPÍTULO DE GASTO DEL RESULTADO 13</t>
  </si>
  <si>
    <t>APP-13 A   AVANCE PROGRAMÁTICO-PRESUPUESTAL DE ACTIVIDADES INSTITUCIONALES DEL RESULTADO 13</t>
  </si>
  <si>
    <t>APP-13 B   EXPLICACIÓN A LAS VARIACIONES DEL AVANCE PROGRAMÁTICO-PRESUPUESTAL DE ACTIVIDADES INSTITUCIONALES DEL RESULTADO 13</t>
  </si>
  <si>
    <t>B)  Explicación a las variaciones del presupuesto ejercido respecto al devengado</t>
  </si>
  <si>
    <t xml:space="preserve">
IARCM
(%)
 3/8
(9)</t>
  </si>
  <si>
    <t xml:space="preserve">
ICPPP
(%)
5/4=
(8)</t>
  </si>
  <si>
    <t xml:space="preserve"> VINCULACIÓN CON EL “PROGRAMA ESPECIAL DE IGUALDAD DE OPORTUNIDADES Y NO DISCRIMINACIÓN HACIA LAS MUJERES DE LA CIUDAD DE MÉXICO. 2015-2018"</t>
  </si>
  <si>
    <t>PROGRAMADO</t>
  </si>
  <si>
    <t>PROGRAMADO 
 (1)</t>
  </si>
  <si>
    <t>A) Explicación a las variaciones del presupuesto devengado respecto del programado al periodo.</t>
  </si>
  <si>
    <t>PROGRAMADO
(1)</t>
  </si>
  <si>
    <t>PROGRAMADO
(4)</t>
  </si>
  <si>
    <t xml:space="preserve">
ICMPP                (%)               2/1=
(3)</t>
  </si>
  <si>
    <t>A) Causas de las variaciones del Índice de Aplicación de Recursos para la Consecución de Metas Progrmadas (IARCM)</t>
  </si>
  <si>
    <t>EPPG    ESTRUCTURA DE PLAZAS/PUESTOS POR GÉNERO</t>
  </si>
  <si>
    <t>TIPO DE PLAZA O PUESTO</t>
  </si>
  <si>
    <t>ESTRUCTURA</t>
  </si>
  <si>
    <t>BASE</t>
  </si>
  <si>
    <t>HONORARIOS</t>
  </si>
  <si>
    <t>TOTAL DE PLAZAS O PUESTOS (5)</t>
  </si>
  <si>
    <t xml:space="preserve"> INFORME SOBRE LOS AVANCES FINANCIEROS Y PROGRAMÁTICOS EN MATERIA DE IGUALDAD DE GÉNERO
 ENERO-SEPTIEMBRE 2017</t>
  </si>
  <si>
    <t>IG INDICADORES DE GÉNERO</t>
  </si>
  <si>
    <t>ACCIÓN, PROYECTO O PROGRAMA PÚBLICO</t>
  </si>
  <si>
    <t>Nombre del Indicador
(4)</t>
  </si>
  <si>
    <t>Objetivo
(5)</t>
  </si>
  <si>
    <t>Nivel del Objetivo
(6)</t>
  </si>
  <si>
    <t>Tipo de Indicador
(7)</t>
  </si>
  <si>
    <t>Método de Cálculo
(8)</t>
  </si>
  <si>
    <t>Dimensión a Medir
(9)</t>
  </si>
  <si>
    <t>Frecuencia de Medición
(10)</t>
  </si>
  <si>
    <t>Unidad de Medida
(11)</t>
  </si>
  <si>
    <t>Línea Base
(12)</t>
  </si>
  <si>
    <t>Meta Programada al Periodo 
(13)</t>
  </si>
  <si>
    <t xml:space="preserve">DELEGACION VENUSTIANO CARRANZA </t>
  </si>
  <si>
    <t>JEFE DELEGACIONAL EN VENUSTIANO CARRANZA</t>
  </si>
  <si>
    <t>LIC. GABRIELA K. LOYA MINERO</t>
  </si>
  <si>
    <t>UNIDAD RESPONSABLE DEL GASTO: 02 CD 15 DELEGACION VENUSTIANO CARRANZA</t>
  </si>
  <si>
    <t>PERÍODO: ENERO - SEPTIEMBRE 2017</t>
  </si>
  <si>
    <t>UNIDAD RESPONSABLE DEL GASTO:  02 CD 15 DELEGACION VENUSTIANO CARRANZA</t>
  </si>
  <si>
    <t>PERIODO:  ENERO - SEPTIEMBRE 2017</t>
  </si>
  <si>
    <t>PERÍODO:  ENERO - SEPTIEMBRE 2017</t>
  </si>
  <si>
    <t>JEFE DELEGACIONAL</t>
  </si>
  <si>
    <t>LIDER COORDINADOR DE PROYECTOS "C"</t>
  </si>
  <si>
    <t>LIDER COORDINADOR DE PROYECTOS "B"</t>
  </si>
  <si>
    <t>LIDER COORDINADOR DE PROYECTOS "A"</t>
  </si>
  <si>
    <t>DIRECTOR GENERAL "B"</t>
  </si>
  <si>
    <t>DIRECTOR EJECUTIVO "A"</t>
  </si>
  <si>
    <t>COORDINADOR DE ASESORES DELEGACIONAL</t>
  </si>
  <si>
    <t>SECRETARIO PARTICULAR JEFE DELEGACIONAL</t>
  </si>
  <si>
    <t>DIRECTOR DE ÁREA "B"</t>
  </si>
  <si>
    <t>COORDINADOR DELEGACIONAL</t>
  </si>
  <si>
    <t>ASESORES DELEGACIONALES</t>
  </si>
  <si>
    <t>SUBDIRECTOR DE ÁREA "B"</t>
  </si>
  <si>
    <t>SUBDIRECTOR DE ÁREA "A"</t>
  </si>
  <si>
    <t>JEFE DE UNIDAD DEPARTAMENTAL "A"</t>
  </si>
  <si>
    <t>ENLACE "A"</t>
  </si>
  <si>
    <t>PROGRAMA DE ESTABILIDAD LABORAL</t>
  </si>
  <si>
    <t>06</t>
  </si>
  <si>
    <t>LAS MUJERES TIENEN ACCESO A SERVICIOS DE ASISTENCIA E INTEGRACIÓN SOCIAL PARA EJERCER SUS DERECHOS</t>
  </si>
  <si>
    <t>219</t>
  </si>
  <si>
    <t>APOYO A JEFAS DE FAMILIA</t>
  </si>
  <si>
    <t>PERSONA</t>
  </si>
  <si>
    <t xml:space="preserve"> LAS MADRES TRABAJADORAS CUENTAN CON ESTANCIAS DE SEGURIDAD SOCIAL Y ESPACIOS EDUCATIVOS PARA SUS HIJOS (OTROS DE SEGURIDAD SOCIAL Y ASISTENCIA SOCIAL)</t>
  </si>
  <si>
    <t>OPERACIÓN DE CENTROS DE DESARROLLO INFANTIL EN DELEGACIONES</t>
  </si>
  <si>
    <t>TOTAL DVC</t>
  </si>
  <si>
    <t>13/12/229</t>
  </si>
  <si>
    <t xml:space="preserve">Brindar a las madres trabajadoras el servicio de cuidado, educación y alimentación de sus hijos entre 2 y 6 años de edad; de manera equitativa y transparente, permitiendo la disminución de la marginalidad y la desigualdad social,  incidiendo en la reconstrucción del tejido social. </t>
  </si>
  <si>
    <r>
      <t xml:space="preserve">Objetivo:  </t>
    </r>
    <r>
      <rPr>
        <sz val="9"/>
        <rFont val="Gotham Rounded Book"/>
        <family val="3"/>
      </rPr>
      <t xml:space="preserve">   4.1.3 Garantizar el acceso a la alimentación a madres solas y de sus hijas e hijos menores de 15 años.    </t>
    </r>
  </si>
  <si>
    <r>
      <t xml:space="preserve">Política Pública:  </t>
    </r>
    <r>
      <rPr>
        <sz val="9"/>
        <rFont val="Gotham Rounded Book"/>
        <family val="3"/>
      </rPr>
      <t xml:space="preserve">  4.3.4 Diseñar mecanismos que garanticen la igualdad de prestaciones
y trato a las mujeres trabajadoras.</t>
    </r>
  </si>
  <si>
    <r>
      <t xml:space="preserve">Situación actual  de las mujeres: </t>
    </r>
    <r>
      <rPr>
        <sz val="9"/>
        <rFont val="Gotham Rounded Book"/>
        <family val="3"/>
      </rPr>
      <t xml:space="preserve">En 2012 del total de las mujeres que trabajan, el 16.6% son mujeres mayores de 14 años y con hijos mayores a un año (1er trimestre 2012 INEGI) </t>
    </r>
  </si>
  <si>
    <r>
      <t xml:space="preserve">Problemática:      </t>
    </r>
    <r>
      <rPr>
        <sz val="9"/>
        <rFont val="Gotham Rounded Book"/>
        <family val="3"/>
      </rPr>
      <t xml:space="preserve">Las mujeres madres de niños y niñas de entre 2 y 6 años tienen mayor dificultad de integrarse al mercado laboral al no disponer de alternativas viables de cuidado para sus pequeños hijos.                 </t>
    </r>
  </si>
  <si>
    <r>
      <t xml:space="preserve">Causas:  </t>
    </r>
    <r>
      <rPr>
        <sz val="9"/>
        <rFont val="Gotham Rounded Book"/>
        <family val="3"/>
      </rPr>
      <t>1. Incremento de madres solteras 2. Incremento en la necesidad de que la madre de familia trabaje. 3. Niños y Niñas pequeños hijos de madres trabajadoras descuidados.</t>
    </r>
  </si>
  <si>
    <r>
      <t xml:space="preserve">Efectos:  </t>
    </r>
    <r>
      <rPr>
        <sz val="9"/>
        <rFont val="Gotham Rounded Book"/>
        <family val="3"/>
      </rPr>
      <t xml:space="preserve">  1. Niños y Niñas de entre 2 y 6 años de edad son dejados en lugares en donde no se garantiza su cuidado y alimentación. 2. Horarios laborales reducidos para mujeres madres de familia que no tienen donde dejar a sus hijos de entre 2 y 6 años de edad. 3. Índice de despidos de mujeres jefas de familia aumenta.</t>
    </r>
  </si>
  <si>
    <r>
      <t xml:space="preserve">Objetivo de Género:  </t>
    </r>
    <r>
      <rPr>
        <sz val="9"/>
        <rFont val="Gotham Rounded Book"/>
        <family val="3"/>
      </rPr>
      <t>Abatir la brecha de desigualdad existente en la participación de las mujeres madres de familia en el mercado laboral, implementando acciones con la visión de equidad de género.</t>
    </r>
  </si>
  <si>
    <t>Alimentación e hidratación</t>
  </si>
  <si>
    <t>Persona</t>
  </si>
  <si>
    <t>Operación de Centros de Desarrollo Infantil en Delegaciones.</t>
  </si>
  <si>
    <t>Ayuda a Jefas de Familia con hijos de 0 a 15 años</t>
  </si>
  <si>
    <t>Promover el desarrollo y ampliación de la formación y la actualización del perfil laboral de las mujeres que trabajan fuera del hogar o que requieren incorporarse al trabajo asalariado, mediante el empleo de tecnologías de información y comunicación, impulsar apoyos específicos para las mujeres que se encuentran en condiciones de vulnerabilidad (jefas de familia, jóvenes embarazadas y de bajos ingresos), como becas, comedores y estancias infantiles.</t>
  </si>
  <si>
    <t>Otorgar apoyos a madres con hijos menores de edad, promover y garantizar los derechos económicos, sociales y culturales de las madres con hijos menores de edad y promover el derecho alimentario, la equidad de género y la inclusión social de este grupo de la población delegacional.</t>
  </si>
  <si>
    <r>
      <t xml:space="preserve">Área de Oportunidad:  </t>
    </r>
    <r>
      <rPr>
        <sz val="9"/>
        <rFont val="Gotham Rounded Book"/>
        <family val="3"/>
      </rPr>
      <t xml:space="preserve">  7. Empleo con equidad</t>
    </r>
  </si>
  <si>
    <r>
      <t xml:space="preserve">Objetivo:  </t>
    </r>
    <r>
      <rPr>
        <sz val="9"/>
        <rFont val="Gotham Rounded Book"/>
        <family val="3"/>
      </rPr>
      <t xml:space="preserve">   1 Promoción del Ejercicio de los Derechos Humanos de las Mujeres y las Niñas</t>
    </r>
  </si>
  <si>
    <r>
      <t xml:space="preserve">Política Pública:  </t>
    </r>
    <r>
      <rPr>
        <sz val="9"/>
        <rFont val="Gotham Rounded Book"/>
        <family val="3"/>
      </rPr>
      <t xml:space="preserve">  1.5 Participación de la Mujeres en el Desarrollo Sustentable</t>
    </r>
  </si>
  <si>
    <r>
      <t xml:space="preserve">Diagnóstico:  </t>
    </r>
    <r>
      <rPr>
        <sz val="9"/>
        <rFont val="Gotham Rounded Book"/>
        <family val="3"/>
      </rPr>
      <t xml:space="preserve">Existe un aumento considerable de familias con hijos de edades entre 0 y 15 años, es decir en edad de formación en escuelas de educación básica que debido a las dificultades económicas por las que atraviesa la jefa de familia se ven en la necesidad de abandonar sus estudios para contribuir a la economía familiar.  </t>
    </r>
  </si>
  <si>
    <r>
      <t>Situación actual  de las mujeres:</t>
    </r>
    <r>
      <rPr>
        <sz val="9"/>
        <rFont val="Gotham Rounded Book"/>
        <family val="3"/>
      </rPr>
      <t xml:space="preserve"> En 2012 del total de las mujeres que trabajan, el 16.6% son mujeres mayores de 14 años y con hijos mayores a un año (1er trimestre 2012 INEGI) </t>
    </r>
  </si>
  <si>
    <r>
      <t xml:space="preserve">Situación actual  de los hombres: </t>
    </r>
    <r>
      <rPr>
        <sz val="9"/>
        <rFont val="Gotham Rounded Book"/>
        <family val="3"/>
      </rPr>
      <t>El ingreso percibido en el mercado laboral es insuficiente para cuidar y mantener una familia y pagar colegiaturas para el cuidado de infantes.</t>
    </r>
  </si>
  <si>
    <r>
      <t xml:space="preserve">Problemática: </t>
    </r>
    <r>
      <rPr>
        <sz val="9"/>
        <rFont val="Gotham Rounded Book"/>
        <family val="3"/>
      </rPr>
      <t xml:space="preserve">   Las mujeres madres de niños y niñas de entre 0 y 15 años jefas de familia tienen mayor dificultad de mantener por sí mismas la economía familiar por lo que en algún momento los hijos tienen que abandonar sus estudios par integrarse al mercado laboral informal para aportar para el sostenimiento de la familia.</t>
    </r>
  </si>
  <si>
    <r>
      <t xml:space="preserve">Causas: </t>
    </r>
    <r>
      <rPr>
        <sz val="9"/>
        <rFont val="Gotham Rounded Book"/>
        <family val="3"/>
      </rPr>
      <t xml:space="preserve"> 1. Incremento de madres solteras jefas de familia 2. Incremento en la necesidad de que la madre de familia trabaje. 3. Niños y Niñas pequeños hijos de madres trabajadoras que abandonan sus estudios.</t>
    </r>
  </si>
  <si>
    <r>
      <t xml:space="preserve">Objetivo de Género:  </t>
    </r>
    <r>
      <rPr>
        <sz val="9"/>
        <rFont val="Gotham Rounded Book"/>
        <family val="3"/>
      </rPr>
      <t xml:space="preserve"> Abatir la brecha de desigualdad existente en los ingresos obtenidos por mujeres madres jefas de familia en el mercado laboral, implementando acciones con la visión de equidad de género.</t>
    </r>
  </si>
  <si>
    <t xml:space="preserve">Otorgar el servicio de cuidado y educación (en base al Programa Especial, para la Acreditación de la Educación Preescolar que reciben las niñas y los niños que asisten a los centros comunitarios de atención a la infancia en la Ciudad de México)  y alimentación e hidratación equilibrada en su caso,  a través del otorgamiento de 1,817 raciones alimenticias y 233 de hidratación a niños de entre 2 y 6 años de edad inscritos en los Centros de Desarrollo Infantil (Cendi´s) </t>
  </si>
  <si>
    <r>
      <t xml:space="preserve">Eje :   </t>
    </r>
    <r>
      <rPr>
        <sz val="9"/>
        <rFont val="Gotham Rounded Book"/>
        <family val="3"/>
      </rPr>
      <t xml:space="preserve"> 1 Equidad e inclusión Social para el desarrollo Humano               </t>
    </r>
  </si>
  <si>
    <r>
      <t xml:space="preserve">Área de Oportunidad:     </t>
    </r>
    <r>
      <rPr>
        <sz val="9"/>
        <rFont val="Gotham Rounded Book"/>
        <family val="3"/>
      </rPr>
      <t>1.1.  Discriminación y Derechos Humanos</t>
    </r>
  </si>
  <si>
    <r>
      <t xml:space="preserve">Diagnóstico:      </t>
    </r>
    <r>
      <rPr>
        <sz val="9"/>
        <rFont val="Gotham Rounded Book"/>
        <family val="3"/>
      </rPr>
      <t>Las madres de niños y niñas de entre 2 y 6 años con la necesidad de ingresar al mercado laboral requieren de alternativas viables de cuidados para sus hijos, que les permita contar el tiempo necesario para obtener y mantener un empleo.</t>
    </r>
  </si>
  <si>
    <r>
      <t>Situación actual  de los hombres:</t>
    </r>
    <r>
      <rPr>
        <sz val="9"/>
        <rFont val="Gotham Rounded Book"/>
        <family val="3"/>
      </rPr>
      <t xml:space="preserve"> El ingreso percibido en el mercado laboral es insuficiente para cuidar y mantener una familia y pagar colegiaturas para el cuidado de infantes.</t>
    </r>
  </si>
  <si>
    <r>
      <t xml:space="preserve">Efectos:  </t>
    </r>
    <r>
      <rPr>
        <sz val="9"/>
        <rFont val="Gotham Rounded Book"/>
        <family val="3"/>
      </rPr>
      <t>1. Problemas económicos de las mujeres jefas de familia para sostener económicamente sus hogares. 2. Existencia de una brecha de desigualdad al recibir las mujeres salarios menores a los de los hombres por igual trabajo. 3. El índice de despidos de mujeres jefas de familia aumenta.</t>
    </r>
  </si>
  <si>
    <t>Ayuda económica</t>
  </si>
  <si>
    <t>Otorgar bajo un estricto régimen nutricional 1,885 raciones alimenticias y 165 raciones hídricas a niños y niñas de entre 2 años 6 meses y 6 años de edad inscritos en los Centros de Desarrollo Infantil dependientes de la Delegación Venustiano Carranza.</t>
  </si>
  <si>
    <t>13/06/219</t>
  </si>
  <si>
    <t>Cobertura de atención  de niños y niñas en Centros de Desarrollo Infantil con relación a la población delegacional</t>
  </si>
  <si>
    <t>Estratégico</t>
  </si>
  <si>
    <t xml:space="preserve">Eficiencia </t>
  </si>
  <si>
    <t>Trimestral</t>
  </si>
  <si>
    <t>Gestión</t>
  </si>
  <si>
    <t>Índice de cumplimiento de la meta programada de ayudas económicas otorgadas</t>
  </si>
  <si>
    <t>A)</t>
  </si>
  <si>
    <t>No existe variacion</t>
  </si>
  <si>
    <t xml:space="preserve">B)  </t>
  </si>
  <si>
    <t xml:space="preserve">A)  </t>
  </si>
  <si>
    <t xml:space="preserve">B) </t>
  </si>
  <si>
    <t>TOTAL
DVC</t>
  </si>
  <si>
    <t>Otorgar ayudas económicas semestrales de $2,100.00 (Dos mil cien pesos 00/100 M. N.) a cada un de las  4500 mujeres jefas de familia que habitan en la demarcación.</t>
  </si>
  <si>
    <t>ISRAEL MORENO RIVERA</t>
  </si>
  <si>
    <t xml:space="preserve">DIRECTORA GENERAL DE ADMINISTRACION </t>
  </si>
  <si>
    <t>Meta Alcanzada al Periodo 
(14)</t>
  </si>
  <si>
    <t>100* (Menores atendidos en Cendis/Población total delegacional)= % de población atendida 100*(2050/430978)=0.47%</t>
  </si>
  <si>
    <t>Porcentaje de infantes atendidos con relación al total de la población delegacional en el periodo 0.47%</t>
  </si>
  <si>
    <t>100*(Total de población tipo/Total de población delegacional)=% de población solictante  100*(29124/430978)=6.76%</t>
  </si>
  <si>
    <t>Porcentaje de la población delegacional posible de solicitar inscripción en Cendis en el periodo 6.76%</t>
  </si>
  <si>
    <t>Porcentaje de infantes atendidos en relación a la población posible de atender en el periodo 07.03%</t>
  </si>
  <si>
    <t>100*(meta programada/meta alcanzada)= % de cumplimiento 100*(2050/2050)=100%</t>
  </si>
  <si>
    <t>Porcentaje de cumplimiento de la meta programada en el periodo 100%</t>
  </si>
  <si>
    <t>Cobertura de atención a mujeres madres jefas de familia con hijos de 0 a 15 años con otorgamiento de ayuda económica con relación al total de la población delegacional</t>
  </si>
  <si>
    <t xml:space="preserve">Conocer que porcentaje de la población delegacional se beneficia con el otorgamiento de apoyos economicos  a mujeres jefas de familia con hijos de 0 a 15 años </t>
  </si>
  <si>
    <t xml:space="preserve">100*(Mujeres jefas de familia con apoyo/Total de la población delegacional)=% de cobertura  100*(4500/430978)=1.04%        </t>
  </si>
  <si>
    <t>Eficacia</t>
  </si>
  <si>
    <t xml:space="preserve">Trimestral </t>
  </si>
  <si>
    <t>Porcentaje de cobertura de la población delegacional con Apoyo económico a mujeres jefas de familia en el periodo 1.04%</t>
  </si>
  <si>
    <t>Porcentaje de mujeres jefas de familia con hijos de 0 a 15 años en relación al total de la población delegacional</t>
  </si>
  <si>
    <t>Determinar el porcentaje de la población delegacional que pertenece a este grupo de la población en Venustiano Carranza</t>
  </si>
  <si>
    <t>100*(Total de mujeres jefas de familia en la delegación/Total de la población delegacional)=% de jefas de familia en relación a la poblacióon delegacional 100*(43261/430978)=10.03%</t>
  </si>
  <si>
    <t>Porcentaje de la población delegacional que pertenece a este grupo poblacional en el periodo 10.03%</t>
  </si>
  <si>
    <t>Índice de mujeres madres jefas de familia con hijos de 0 a 15 años posibles de atender con  ayudas económicas.</t>
  </si>
  <si>
    <t>Saber el porcentaje de mujeres jefas de familia con hijos de 0 a 15 años posible de atender con ayudas económicas</t>
  </si>
  <si>
    <t xml:space="preserve">100*(Jefas de familia con apoyo/total jefas de familia en la delegación)= %Total de cobertura población tipo 100*(4500/43261)=10.62% </t>
  </si>
  <si>
    <t>Porcentaje del total de madres jefas de familia de la delegación que recibe ayuda económica durante el periodo 10.62%</t>
  </si>
  <si>
    <t>Establecer el porcentaje de eficacia de la operación de la AI en relación con el cumplimiento de las metas programadas y realizadas</t>
  </si>
  <si>
    <t xml:space="preserve">100*(Metas programadas/metas alcanzadas)=%de cumplimiento 100*(4500/4500)=100%   </t>
  </si>
  <si>
    <t>Índice de niños y niñas solicitan la inscripción en Cendis de la Delegación</t>
  </si>
  <si>
    <t>Porecetaje de niños y niñas solicitantes candidatos de atención y servicio</t>
  </si>
  <si>
    <t>2,050 personas</t>
  </si>
  <si>
    <t>100* (Menores atendidos en Cendis/Población tipo)= % de población posible de atender del total de la población tipo 100*(2050/29124)=7.03%</t>
  </si>
  <si>
    <r>
      <rPr>
        <b/>
        <sz val="8"/>
        <rFont val="Gotham Rounded Book"/>
        <family val="3"/>
      </rPr>
      <t>Fin</t>
    </r>
    <r>
      <rPr>
        <sz val="8"/>
        <rFont val="Gotham Rounded Book"/>
      </rPr>
      <t>: Proporcionar ayuda económica  para dignificar la economía de las mujeres madres de jefas de familia con hijos de 0 a 15 años  residentes en Venustiano Carranza</t>
    </r>
  </si>
  <si>
    <r>
      <rPr>
        <b/>
        <sz val="8"/>
        <rFont val="Gotham Rounded Book"/>
        <family val="3"/>
      </rPr>
      <t>Propósito</t>
    </r>
    <r>
      <rPr>
        <sz val="8"/>
        <rFont val="Gotham Rounded Book"/>
      </rPr>
      <t xml:space="preserve">:Coadyuvar a mejorar la calidad de vida y la economía familiar a personas inscritas en el programa de Ayuda a Madres Jefas de Familia con hijos de 0 a 15 años de edad  garantizando la entrega de ayudas económicas. </t>
    </r>
  </si>
  <si>
    <r>
      <rPr>
        <b/>
        <sz val="8"/>
        <rFont val="Gotham Rounded Book"/>
        <family val="3"/>
      </rPr>
      <t>Componentes</t>
    </r>
    <r>
      <rPr>
        <sz val="8"/>
        <rFont val="Gotham Rounded Book"/>
      </rPr>
      <t>: Ayudas económicas  a madres jefas de familia con hijos de netre 0 y 15 años de edad  residentes en la Delegación inscritos en el programa.</t>
    </r>
  </si>
  <si>
    <r>
      <rPr>
        <b/>
        <sz val="8"/>
        <rFont val="Gotham Rounded Book"/>
        <family val="3"/>
      </rPr>
      <t>Actividades</t>
    </r>
    <r>
      <rPr>
        <sz val="8"/>
        <rFont val="Gotham Rounded Book"/>
      </rPr>
      <t>: Brindar una ayuda económica otorgada semestralmente a 4,500 mujeres madres jefas de familia con hijos de entre 0 y 15 años.</t>
    </r>
  </si>
  <si>
    <t>4,500 personas</t>
  </si>
  <si>
    <r>
      <rPr>
        <b/>
        <sz val="8"/>
        <rFont val="Gotham Rounded Book"/>
        <family val="3"/>
      </rPr>
      <t>Fin</t>
    </r>
    <r>
      <rPr>
        <sz val="8"/>
        <rFont val="Gotham Rounded Book"/>
      </rPr>
      <t>: Fortalecer la equidad de género a través de atención y servicios a niñas y niños en Centros de Desarrollo Infantil "Cendis"</t>
    </r>
  </si>
  <si>
    <r>
      <rPr>
        <b/>
        <sz val="8"/>
        <rFont val="Gotham Rounded Book"/>
        <family val="3"/>
      </rPr>
      <t>Propósito</t>
    </r>
    <r>
      <rPr>
        <sz val="8"/>
        <rFont val="Gotham Rounded Book"/>
      </rPr>
      <t>: Los niños y niñas de entre 2 años 6 meses a 6 años de edad, hijos de madres y padres trabajadores cuentan con atención y servicios en Centros de Desarrollo Infantil "Cendis"</t>
    </r>
  </si>
  <si>
    <r>
      <rPr>
        <b/>
        <sz val="8"/>
        <rFont val="Gotham Rounded Book"/>
        <family val="3"/>
      </rPr>
      <t>Componentes</t>
    </r>
    <r>
      <rPr>
        <sz val="8"/>
        <rFont val="Gotham Rounded Book"/>
      </rPr>
      <t>: Servicios de enseñanza-aprendizaje inicial y/o preescolar, otorgando alimentos de calidad y servicios de hidratación</t>
    </r>
  </si>
  <si>
    <r>
      <rPr>
        <b/>
        <sz val="8"/>
        <rFont val="Gotham Rounded Book"/>
        <family val="3"/>
      </rPr>
      <t>Actividades</t>
    </r>
    <r>
      <rPr>
        <sz val="8"/>
        <rFont val="Gotham Rounded Book"/>
      </rPr>
      <t>: Otorgamiento bajo un estricto régimen nutricional de 1,885 raciones alimenticias y 165 raciones de hidratación a niños y niñas de entre 2  años 6 meses y 6 años de edad inscritos en los Centros de Desarrollo Infantil dependientes de la delegación</t>
    </r>
  </si>
  <si>
    <t>Índice de cumplimiento de la meta programada de servicio de alimentacion e hidratacion a niños y niñas en Cendis.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</si>
</sst>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64" formatCode="_-* #,##0.0_-;\-* #,##0.0_-;_-* &quot;-&quot;??_-;_-@_-"/>
    <numFmt numFmtId="165" formatCode="_-* #,##0_-;\-* #,##0_-;_-* &quot;-&quot;??_-;_-@_-"/>
    <numFmt numFmtId="166" formatCode="#,##0_ ;\-#,##0\ "/>
    <numFmt numFmtId="167" formatCode="0.0%"/>
  </numFmts>
  <fonts count="25">
    <font>
      <sz val="10"/>
      <name val="Arial"/>
    </font>
    <font>
      <sz val="10"/>
      <name val="Arial"/>
      <family val="2"/>
    </font>
    <font>
      <sz val="10"/>
      <name val="Arial"/>
      <family val="2"/>
    </font>
    <font>
      <sz val="10"/>
      <name val="Arial"/>
      <family val="2"/>
    </font>
    <font>
      <sz val="10"/>
      <name val="Gotham Rounded Book"/>
      <family val="3"/>
    </font>
    <font>
      <b/>
      <sz val="12"/>
      <name val="Gotham Rounded Book"/>
      <family val="3"/>
    </font>
    <font>
      <b/>
      <sz val="9"/>
      <name val="Gotham Rounded Book"/>
      <family val="3"/>
    </font>
    <font>
      <sz val="9"/>
      <name val="Gotham Rounded Book"/>
      <family val="3"/>
    </font>
    <font>
      <b/>
      <sz val="8"/>
      <name val="Gotham Rounded Book"/>
      <family val="3"/>
    </font>
    <font>
      <sz val="8"/>
      <name val="Gotham Rounded Book"/>
      <family val="3"/>
    </font>
    <font>
      <b/>
      <sz val="7"/>
      <name val="Gotham Rounded Book"/>
      <family val="3"/>
    </font>
    <font>
      <b/>
      <sz val="11"/>
      <name val="Gotham Rounded Book"/>
      <family val="3"/>
    </font>
    <font>
      <b/>
      <sz val="10"/>
      <name val="Gotham Rounded Book"/>
      <family val="3"/>
    </font>
    <font>
      <b/>
      <sz val="8"/>
      <color indexed="16"/>
      <name val="Gotham Rounded Book"/>
      <family val="3"/>
    </font>
    <font>
      <sz val="11"/>
      <color indexed="8"/>
      <name val="Calibri"/>
      <family val="2"/>
    </font>
    <font>
      <sz val="24"/>
      <name val="Gotham Rounded Bold"/>
      <family val="3"/>
    </font>
    <font>
      <sz val="13"/>
      <name val="Gotham Rounded Bold"/>
      <family val="3"/>
    </font>
    <font>
      <sz val="10"/>
      <name val="Gotham Rounded Bold"/>
      <family val="3"/>
    </font>
    <font>
      <sz val="11"/>
      <color theme="1"/>
      <name val="Calibri"/>
      <family val="2"/>
      <scheme val="minor"/>
    </font>
    <font>
      <b/>
      <sz val="10"/>
      <color indexed="16"/>
      <name val="Gotham Rounded Book"/>
      <family val="3"/>
    </font>
    <font>
      <b/>
      <sz val="9"/>
      <color indexed="16"/>
      <name val="Gotham Rounded Book"/>
      <family val="3"/>
    </font>
    <font>
      <sz val="7"/>
      <name val="Gotham Rounded Book"/>
      <family val="3"/>
    </font>
    <font>
      <b/>
      <sz val="9"/>
      <name val="Gotham Rounded Bold"/>
      <family val="3"/>
    </font>
    <font>
      <sz val="8"/>
      <name val="Gotham Rounded Book"/>
    </font>
    <font>
      <sz val="11"/>
      <name val="Gotham Rounded Book"/>
      <family val="3"/>
    </font>
  </fonts>
  <fills count="7">
    <fill>
      <patternFill patternType="none"/>
    </fill>
    <fill>
      <patternFill patternType="gray125"/>
    </fill>
    <fill>
      <patternFill patternType="solid">
        <fgColor rgb="FFCCCCCC"/>
        <bgColor indexed="64"/>
      </patternFill>
    </fill>
    <fill>
      <patternFill patternType="solid">
        <fgColor theme="0"/>
        <bgColor indexed="64"/>
      </patternFill>
    </fill>
    <fill>
      <patternFill patternType="solid">
        <fgColor rgb="FFD2D3D5"/>
        <bgColor indexed="64"/>
      </patternFill>
    </fill>
    <fill>
      <patternFill patternType="solid">
        <fgColor indexed="9"/>
        <bgColor indexed="64"/>
      </patternFill>
    </fill>
    <fill>
      <patternFill patternType="solid">
        <fgColor them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0">
    <xf numFmtId="0" fontId="0" fillId="0" borderId="0"/>
    <xf numFmtId="43" fontId="1"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0" fontId="3" fillId="0" borderId="0"/>
    <xf numFmtId="0" fontId="2" fillId="0" borderId="0"/>
    <xf numFmtId="0" fontId="14" fillId="0" borderId="0"/>
    <xf numFmtId="0" fontId="2" fillId="0" borderId="0"/>
    <xf numFmtId="0" fontId="18" fillId="0" borderId="0"/>
    <xf numFmtId="0" fontId="2" fillId="0" borderId="0"/>
    <xf numFmtId="0" fontId="18" fillId="0" borderId="0"/>
    <xf numFmtId="0" fontId="1" fillId="0" borderId="0"/>
    <xf numFmtId="9" fontId="14" fillId="0" borderId="0" applyFont="0" applyFill="0" applyBorder="0" applyAlignment="0" applyProtection="0"/>
    <xf numFmtId="9" fontId="14" fillId="0" borderId="0" applyFont="0" applyFill="0" applyBorder="0" applyAlignment="0" applyProtection="0"/>
    <xf numFmtId="0" fontId="1" fillId="0" borderId="0"/>
    <xf numFmtId="0" fontId="1" fillId="0" borderId="0"/>
    <xf numFmtId="0" fontId="1" fillId="0" borderId="0"/>
    <xf numFmtId="0" fontId="1" fillId="0" borderId="0"/>
  </cellStyleXfs>
  <cellXfs count="342">
    <xf numFmtId="0" fontId="0" fillId="0" borderId="0" xfId="0"/>
    <xf numFmtId="0" fontId="4" fillId="0" borderId="0" xfId="9" applyFont="1"/>
    <xf numFmtId="0" fontId="6" fillId="0" borderId="1" xfId="9" applyFont="1" applyBorder="1" applyAlignment="1">
      <alignment vertical="center"/>
    </xf>
    <xf numFmtId="0" fontId="6" fillId="0" borderId="2" xfId="9" applyFont="1" applyBorder="1" applyAlignment="1">
      <alignment vertical="center"/>
    </xf>
    <xf numFmtId="0" fontId="7" fillId="0" borderId="3" xfId="9" applyFont="1" applyBorder="1"/>
    <xf numFmtId="0" fontId="6" fillId="0" borderId="4" xfId="9" applyFont="1" applyBorder="1" applyAlignment="1">
      <alignment vertical="center"/>
    </xf>
    <xf numFmtId="0" fontId="7" fillId="0" borderId="4" xfId="9" applyFont="1" applyBorder="1"/>
    <xf numFmtId="0" fontId="8" fillId="2" borderId="5" xfId="9" applyFont="1" applyFill="1" applyBorder="1" applyAlignment="1">
      <alignment horizontal="center" vertical="center"/>
    </xf>
    <xf numFmtId="0" fontId="9" fillId="0" borderId="0" xfId="9" applyFont="1"/>
    <xf numFmtId="0" fontId="6" fillId="0" borderId="0" xfId="9" quotePrefix="1" applyNumberFormat="1" applyFont="1" applyBorder="1" applyAlignment="1">
      <alignment horizontal="left" vertical="center"/>
    </xf>
    <xf numFmtId="0" fontId="6" fillId="0" borderId="0" xfId="9" quotePrefix="1" applyFont="1" applyBorder="1" applyAlignment="1">
      <alignment horizontal="center" vertical="top"/>
    </xf>
    <xf numFmtId="0" fontId="6" fillId="0" borderId="0" xfId="9" applyNumberFormat="1" applyFont="1" applyBorder="1" applyAlignment="1">
      <alignment vertical="center"/>
    </xf>
    <xf numFmtId="0" fontId="6" fillId="0" borderId="0" xfId="9" quotePrefix="1" applyNumberFormat="1" applyFont="1" applyBorder="1" applyAlignment="1">
      <alignment vertical="center"/>
    </xf>
    <xf numFmtId="0" fontId="6" fillId="0" borderId="0" xfId="9" quotePrefix="1" applyFont="1" applyBorder="1" applyAlignment="1">
      <alignment vertical="top"/>
    </xf>
    <xf numFmtId="0" fontId="8" fillId="0" borderId="0" xfId="9" applyFont="1" applyBorder="1" applyAlignment="1">
      <alignment vertical="center"/>
    </xf>
    <xf numFmtId="43" fontId="8" fillId="2" borderId="9" xfId="2" applyFont="1" applyFill="1" applyBorder="1" applyAlignment="1">
      <alignment horizontal="center" vertical="center" wrapText="1"/>
    </xf>
    <xf numFmtId="0" fontId="8" fillId="2" borderId="1" xfId="9" applyFont="1" applyFill="1" applyBorder="1" applyAlignment="1">
      <alignment horizontal="center" vertical="center" wrapText="1"/>
    </xf>
    <xf numFmtId="0" fontId="8" fillId="2" borderId="5" xfId="9" applyFont="1" applyFill="1" applyBorder="1" applyAlignment="1">
      <alignment horizontal="center" vertical="center" wrapText="1"/>
    </xf>
    <xf numFmtId="0" fontId="6" fillId="0" borderId="1" xfId="9" quotePrefix="1" applyNumberFormat="1" applyFont="1" applyBorder="1" applyAlignment="1">
      <alignment horizontal="center" vertical="top"/>
    </xf>
    <xf numFmtId="0" fontId="6" fillId="0" borderId="1" xfId="9" quotePrefix="1" applyFont="1" applyBorder="1" applyAlignment="1">
      <alignment horizontal="center" vertical="center"/>
    </xf>
    <xf numFmtId="0" fontId="4" fillId="0" borderId="0" xfId="0" applyFont="1"/>
    <xf numFmtId="0" fontId="5" fillId="0" borderId="0" xfId="0" applyFont="1" applyAlignment="1">
      <alignment horizontal="right"/>
    </xf>
    <xf numFmtId="0" fontId="6" fillId="0" borderId="1" xfId="0" applyFont="1" applyBorder="1" applyAlignment="1">
      <alignment vertical="center"/>
    </xf>
    <xf numFmtId="0" fontId="7" fillId="0" borderId="4" xfId="0" applyFont="1" applyBorder="1"/>
    <xf numFmtId="0" fontId="7" fillId="0" borderId="10" xfId="0" applyFont="1" applyBorder="1"/>
    <xf numFmtId="0" fontId="7" fillId="0" borderId="2" xfId="0" applyFont="1" applyBorder="1"/>
    <xf numFmtId="0" fontId="7" fillId="0" borderId="3" xfId="0" applyFont="1" applyBorder="1"/>
    <xf numFmtId="0" fontId="8" fillId="2" borderId="4" xfId="0" applyFont="1" applyFill="1" applyBorder="1" applyAlignment="1">
      <alignment horizontal="centerContinuous" vertical="center" wrapText="1"/>
    </xf>
    <xf numFmtId="0" fontId="8" fillId="2" borderId="3" xfId="0" applyFont="1" applyFill="1" applyBorder="1" applyAlignment="1">
      <alignment horizontal="centerContinuous" vertical="center" wrapText="1"/>
    </xf>
    <xf numFmtId="0" fontId="8" fillId="2" borderId="1" xfId="0" applyFont="1" applyFill="1" applyBorder="1" applyAlignment="1">
      <alignment horizontal="centerContinuous" vertical="center" wrapText="1"/>
    </xf>
    <xf numFmtId="0" fontId="10" fillId="2" borderId="3" xfId="0" applyFont="1" applyFill="1" applyBorder="1" applyAlignment="1">
      <alignment horizontal="centerContinuous" vertical="center" wrapText="1"/>
    </xf>
    <xf numFmtId="0" fontId="8" fillId="2" borderId="2" xfId="0" applyFont="1" applyFill="1" applyBorder="1" applyAlignment="1">
      <alignment horizontal="centerContinuous" vertical="center" wrapText="1"/>
    </xf>
    <xf numFmtId="0" fontId="12" fillId="0" borderId="11" xfId="0" applyFont="1" applyBorder="1" applyAlignment="1">
      <alignment horizontal="center"/>
    </xf>
    <xf numFmtId="0" fontId="8" fillId="0" borderId="11" xfId="0" quotePrefix="1" applyFont="1" applyBorder="1" applyAlignment="1">
      <alignment horizontal="center"/>
    </xf>
    <xf numFmtId="43" fontId="7" fillId="0" borderId="11" xfId="0" applyNumberFormat="1" applyFont="1" applyBorder="1"/>
    <xf numFmtId="0" fontId="8" fillId="0" borderId="11" xfId="0" applyFont="1" applyBorder="1" applyAlignment="1">
      <alignment horizontal="center"/>
    </xf>
    <xf numFmtId="0" fontId="7" fillId="0" borderId="11" xfId="0" applyFont="1" applyBorder="1"/>
    <xf numFmtId="0" fontId="7" fillId="0" borderId="8" xfId="0" applyFont="1" applyBorder="1"/>
    <xf numFmtId="0" fontId="8" fillId="0" borderId="11" xfId="0" quotePrefix="1" applyFont="1" applyBorder="1" applyAlignment="1"/>
    <xf numFmtId="0" fontId="6" fillId="0" borderId="11" xfId="0" applyFont="1" applyBorder="1"/>
    <xf numFmtId="0" fontId="10" fillId="0" borderId="0" xfId="0" applyFont="1"/>
    <xf numFmtId="0" fontId="8" fillId="0" borderId="11" xfId="0" applyFont="1" applyBorder="1"/>
    <xf numFmtId="43" fontId="8" fillId="2" borderId="5" xfId="2" applyFont="1" applyFill="1" applyBorder="1" applyAlignment="1">
      <alignment horizontal="center" vertical="center" wrapText="1"/>
    </xf>
    <xf numFmtId="43" fontId="8" fillId="3" borderId="12" xfId="2" quotePrefix="1" applyFont="1" applyFill="1" applyBorder="1" applyAlignment="1">
      <alignment horizontal="center" vertical="center" wrapText="1"/>
    </xf>
    <xf numFmtId="43" fontId="8" fillId="3" borderId="11" xfId="2" applyFont="1" applyFill="1" applyBorder="1" applyAlignment="1">
      <alignment horizontal="center" vertical="center" wrapText="1"/>
    </xf>
    <xf numFmtId="43" fontId="13" fillId="2" borderId="1" xfId="2" quotePrefix="1" applyFont="1" applyFill="1" applyBorder="1" applyAlignment="1">
      <alignment horizontal="center" vertical="center" wrapText="1"/>
    </xf>
    <xf numFmtId="43" fontId="13" fillId="2" borderId="5" xfId="2" applyFont="1" applyFill="1" applyBorder="1" applyAlignment="1">
      <alignment horizontal="center" vertical="center" wrapText="1"/>
    </xf>
    <xf numFmtId="43" fontId="13" fillId="2" borderId="3" xfId="2" quotePrefix="1" applyFont="1" applyFill="1" applyBorder="1" applyAlignment="1">
      <alignment horizontal="center" vertical="center" wrapText="1"/>
    </xf>
    <xf numFmtId="0" fontId="10" fillId="0" borderId="0" xfId="0" applyFont="1" applyAlignment="1">
      <alignment wrapText="1"/>
    </xf>
    <xf numFmtId="0" fontId="4" fillId="0" borderId="0" xfId="7" applyFont="1"/>
    <xf numFmtId="0" fontId="8" fillId="2" borderId="8" xfId="0" applyFont="1" applyFill="1" applyBorder="1" applyAlignment="1">
      <alignment horizontal="center" vertical="center" wrapText="1"/>
    </xf>
    <xf numFmtId="0" fontId="4" fillId="0" borderId="0" xfId="0" applyFont="1" applyBorder="1"/>
    <xf numFmtId="0" fontId="4" fillId="0" borderId="13" xfId="0" applyFont="1" applyBorder="1"/>
    <xf numFmtId="0" fontId="4" fillId="0" borderId="0" xfId="7" applyFont="1" applyAlignment="1"/>
    <xf numFmtId="0" fontId="4" fillId="0" borderId="0" xfId="13" applyFont="1"/>
    <xf numFmtId="0" fontId="8" fillId="2" borderId="9" xfId="13" applyFont="1" applyFill="1" applyBorder="1" applyAlignment="1">
      <alignment horizontal="centerContinuous" vertical="center"/>
    </xf>
    <xf numFmtId="0" fontId="8" fillId="2" borderId="5" xfId="13" applyFont="1" applyFill="1" applyBorder="1" applyAlignment="1">
      <alignment horizontal="center" wrapText="1"/>
    </xf>
    <xf numFmtId="0" fontId="8" fillId="2" borderId="5" xfId="13" applyFont="1" applyFill="1" applyBorder="1" applyAlignment="1">
      <alignment horizontal="center" vertical="center" wrapText="1"/>
    </xf>
    <xf numFmtId="0" fontId="8" fillId="0" borderId="9" xfId="13" quotePrefix="1" applyFont="1" applyBorder="1" applyAlignment="1">
      <alignment horizontal="center"/>
    </xf>
    <xf numFmtId="0" fontId="8" fillId="0" borderId="11" xfId="13" quotePrefix="1" applyFont="1" applyBorder="1" applyAlignment="1">
      <alignment horizontal="center"/>
    </xf>
    <xf numFmtId="0" fontId="8" fillId="0" borderId="0" xfId="13" quotePrefix="1" applyFont="1" applyBorder="1" applyAlignment="1">
      <alignment horizontal="center"/>
    </xf>
    <xf numFmtId="0" fontId="9" fillId="0" borderId="10" xfId="13" applyFont="1" applyBorder="1"/>
    <xf numFmtId="0" fontId="9" fillId="0" borderId="0" xfId="13" applyFont="1"/>
    <xf numFmtId="0" fontId="8" fillId="0" borderId="14" xfId="13" quotePrefix="1" applyFont="1" applyBorder="1" applyAlignment="1">
      <alignment horizontal="center"/>
    </xf>
    <xf numFmtId="0" fontId="9" fillId="0" borderId="13" xfId="13" applyFont="1" applyBorder="1"/>
    <xf numFmtId="0" fontId="8" fillId="0" borderId="0" xfId="13" applyFont="1" applyBorder="1" applyAlignment="1">
      <alignment horizontal="center" vertical="center"/>
    </xf>
    <xf numFmtId="0" fontId="9" fillId="0" borderId="7" xfId="13" applyFont="1" applyBorder="1" applyAlignment="1">
      <alignment horizontal="justify" vertical="top"/>
    </xf>
    <xf numFmtId="0" fontId="8" fillId="0" borderId="5" xfId="13" applyFont="1" applyBorder="1" applyAlignment="1">
      <alignment horizontal="center" vertical="center" wrapText="1"/>
    </xf>
    <xf numFmtId="0" fontId="9" fillId="0" borderId="3" xfId="13" applyFont="1" applyBorder="1" applyAlignment="1">
      <alignment horizontal="justify" vertical="top"/>
    </xf>
    <xf numFmtId="0" fontId="8" fillId="0" borderId="8" xfId="13" applyFont="1" applyBorder="1" applyAlignment="1">
      <alignment horizontal="center" vertical="center" wrapText="1"/>
    </xf>
    <xf numFmtId="0" fontId="8" fillId="0" borderId="0" xfId="13" applyFont="1"/>
    <xf numFmtId="0" fontId="6" fillId="0" borderId="0" xfId="13" applyFont="1" applyAlignment="1">
      <alignment horizontal="left" vertical="top"/>
    </xf>
    <xf numFmtId="0" fontId="6" fillId="0" borderId="0" xfId="13" applyFont="1" applyAlignment="1">
      <alignment horizontal="center" vertical="top"/>
    </xf>
    <xf numFmtId="0" fontId="7" fillId="0" borderId="0" xfId="13" applyFont="1" applyAlignment="1">
      <alignment horizontal="left" vertical="top" indent="9"/>
    </xf>
    <xf numFmtId="0" fontId="7" fillId="0" borderId="0" xfId="13" applyFont="1" applyAlignment="1">
      <alignment horizontal="center" vertical="top"/>
    </xf>
    <xf numFmtId="0" fontId="12" fillId="0" borderId="11" xfId="0" applyFont="1" applyBorder="1" applyAlignment="1">
      <alignment horizontal="center" vertical="center"/>
    </xf>
    <xf numFmtId="0" fontId="12" fillId="0" borderId="11" xfId="0" applyFont="1" applyBorder="1" applyAlignment="1">
      <alignment horizontal="center" vertical="center" wrapText="1"/>
    </xf>
    <xf numFmtId="0" fontId="8" fillId="0" borderId="11" xfId="0" quotePrefix="1" applyFont="1" applyBorder="1" applyAlignment="1">
      <alignment horizontal="center" vertical="center"/>
    </xf>
    <xf numFmtId="0" fontId="4" fillId="0" borderId="0" xfId="0" applyFont="1" applyAlignment="1">
      <alignment vertical="center"/>
    </xf>
    <xf numFmtId="0" fontId="4" fillId="0" borderId="12" xfId="9" applyFont="1" applyBorder="1" applyAlignment="1">
      <alignment vertical="center"/>
    </xf>
    <xf numFmtId="0" fontId="4" fillId="0" borderId="6" xfId="9" applyFont="1" applyBorder="1" applyAlignment="1">
      <alignment vertical="center"/>
    </xf>
    <xf numFmtId="43" fontId="8" fillId="3" borderId="5" xfId="2" quotePrefix="1" applyFont="1" applyFill="1" applyBorder="1" applyAlignment="1">
      <alignment horizontal="center" vertical="center" wrapText="1"/>
    </xf>
    <xf numFmtId="0" fontId="8" fillId="2" borderId="5" xfId="0" applyFont="1" applyFill="1" applyBorder="1" applyAlignment="1">
      <alignment horizontal="justify" vertical="center" wrapText="1"/>
    </xf>
    <xf numFmtId="0" fontId="8" fillId="2" borderId="3" xfId="9" applyFont="1" applyFill="1" applyBorder="1" applyAlignment="1">
      <alignment horizontal="center" vertical="center" wrapText="1"/>
    </xf>
    <xf numFmtId="0" fontId="8" fillId="2" borderId="5" xfId="0" applyFont="1" applyFill="1" applyBorder="1" applyAlignment="1">
      <alignment horizontal="center" vertical="center" wrapText="1"/>
    </xf>
    <xf numFmtId="0" fontId="4" fillId="0" borderId="0" xfId="16" applyFont="1"/>
    <xf numFmtId="0" fontId="4" fillId="0" borderId="6" xfId="16" applyFont="1" applyBorder="1"/>
    <xf numFmtId="0" fontId="4" fillId="0" borderId="0" xfId="16" applyFont="1" applyBorder="1"/>
    <xf numFmtId="0" fontId="4" fillId="0" borderId="7" xfId="16" applyFont="1" applyBorder="1"/>
    <xf numFmtId="0" fontId="6" fillId="0" borderId="6" xfId="16" applyFont="1" applyBorder="1" applyAlignment="1">
      <alignment vertical="center"/>
    </xf>
    <xf numFmtId="0" fontId="7" fillId="0" borderId="0" xfId="16" applyFont="1" applyBorder="1"/>
    <xf numFmtId="0" fontId="8" fillId="0" borderId="15" xfId="16" applyFont="1" applyFill="1" applyBorder="1" applyAlignment="1">
      <alignment vertical="center" wrapText="1"/>
    </xf>
    <xf numFmtId="0" fontId="8" fillId="0" borderId="14" xfId="16" applyFont="1" applyFill="1" applyBorder="1" applyAlignment="1">
      <alignment vertical="center" wrapText="1"/>
    </xf>
    <xf numFmtId="0" fontId="6" fillId="4" borderId="5" xfId="17" applyFont="1" applyFill="1" applyBorder="1" applyAlignment="1">
      <alignment horizontal="center" vertical="center" wrapText="1"/>
    </xf>
    <xf numFmtId="0" fontId="7" fillId="0" borderId="0" xfId="16" applyFont="1"/>
    <xf numFmtId="0" fontId="8" fillId="2" borderId="1" xfId="9" applyFont="1" applyFill="1" applyBorder="1" applyAlignment="1">
      <alignment horizontal="center" vertical="center" wrapText="1"/>
    </xf>
    <xf numFmtId="0" fontId="8" fillId="2" borderId="3" xfId="9" applyFont="1" applyFill="1" applyBorder="1" applyAlignment="1">
      <alignment horizontal="center" vertical="center" wrapText="1"/>
    </xf>
    <xf numFmtId="0" fontId="8" fillId="2" borderId="5" xfId="9" applyFont="1" applyFill="1" applyBorder="1" applyAlignment="1">
      <alignment horizontal="center" vertical="center" wrapText="1"/>
    </xf>
    <xf numFmtId="0" fontId="6" fillId="0" borderId="0" xfId="9" quotePrefix="1" applyFont="1" applyBorder="1" applyAlignment="1">
      <alignment horizontal="center" vertical="top"/>
    </xf>
    <xf numFmtId="0" fontId="4" fillId="0" borderId="0" xfId="0" applyFont="1" applyAlignment="1"/>
    <xf numFmtId="0" fontId="4" fillId="0" borderId="11" xfId="9" applyFont="1" applyBorder="1" applyAlignment="1">
      <alignment vertical="center"/>
    </xf>
    <xf numFmtId="43" fontId="19" fillId="3" borderId="6" xfId="2" applyFont="1" applyFill="1" applyBorder="1" applyAlignment="1">
      <alignment horizontal="center" vertical="center" wrapText="1"/>
    </xf>
    <xf numFmtId="43" fontId="19" fillId="3" borderId="11" xfId="2" applyFont="1" applyFill="1" applyBorder="1" applyAlignment="1">
      <alignment horizontal="center" vertical="center" wrapText="1"/>
    </xf>
    <xf numFmtId="43" fontId="19" fillId="3" borderId="7" xfId="2" applyFont="1" applyFill="1" applyBorder="1" applyAlignment="1">
      <alignment horizontal="center" vertical="center" wrapText="1"/>
    </xf>
    <xf numFmtId="0" fontId="12" fillId="2" borderId="1" xfId="9" applyFont="1" applyFill="1" applyBorder="1" applyAlignment="1">
      <alignment horizontal="center" vertical="center" wrapText="1"/>
    </xf>
    <xf numFmtId="165" fontId="12" fillId="2" borderId="1" xfId="2" quotePrefix="1" applyNumberFormat="1" applyFont="1" applyFill="1" applyBorder="1" applyAlignment="1">
      <alignment horizontal="center" vertical="center" wrapText="1"/>
    </xf>
    <xf numFmtId="165" fontId="12" fillId="2" borderId="5" xfId="2" quotePrefix="1" applyNumberFormat="1" applyFont="1" applyFill="1" applyBorder="1" applyAlignment="1">
      <alignment horizontal="center" vertical="center" wrapText="1"/>
    </xf>
    <xf numFmtId="41" fontId="20" fillId="5" borderId="6" xfId="2" applyNumberFormat="1" applyFont="1" applyFill="1" applyBorder="1" applyAlignment="1">
      <alignment horizontal="center" vertical="center" wrapText="1"/>
    </xf>
    <xf numFmtId="43" fontId="20" fillId="3" borderId="6" xfId="2" applyFont="1" applyFill="1" applyBorder="1" applyAlignment="1">
      <alignment horizontal="center" vertical="center" wrapText="1"/>
    </xf>
    <xf numFmtId="43" fontId="20" fillId="3" borderId="11" xfId="2" applyFont="1" applyFill="1" applyBorder="1" applyAlignment="1">
      <alignment horizontal="center" vertical="center" wrapText="1"/>
    </xf>
    <xf numFmtId="41" fontId="20" fillId="5" borderId="11" xfId="2" applyNumberFormat="1" applyFont="1" applyFill="1" applyBorder="1" applyAlignment="1">
      <alignment horizontal="center" vertical="center" wrapText="1"/>
    </xf>
    <xf numFmtId="0" fontId="21" fillId="0" borderId="16" xfId="0" quotePrefix="1" applyFont="1" applyBorder="1" applyAlignment="1">
      <alignment horizontal="center" vertical="center" wrapText="1"/>
    </xf>
    <xf numFmtId="0" fontId="10" fillId="0" borderId="16" xfId="0" quotePrefix="1" applyFont="1" applyBorder="1" applyAlignment="1">
      <alignment horizontal="center" vertical="center" wrapText="1"/>
    </xf>
    <xf numFmtId="0" fontId="21" fillId="0" borderId="16" xfId="0" applyFont="1" applyBorder="1" applyAlignment="1">
      <alignment vertical="center" wrapText="1"/>
    </xf>
    <xf numFmtId="0" fontId="10" fillId="0" borderId="16" xfId="0" applyFont="1" applyBorder="1" applyAlignment="1">
      <alignment horizontal="center"/>
    </xf>
    <xf numFmtId="165" fontId="12" fillId="0" borderId="16" xfId="1" applyNumberFormat="1" applyFont="1" applyBorder="1" applyAlignment="1">
      <alignment horizontal="center" vertical="center"/>
    </xf>
    <xf numFmtId="165" fontId="7" fillId="0" borderId="16" xfId="1" applyNumberFormat="1" applyFont="1" applyBorder="1" applyAlignment="1">
      <alignment vertical="center"/>
    </xf>
    <xf numFmtId="164" fontId="7" fillId="0" borderId="16" xfId="1" applyNumberFormat="1" applyFont="1" applyBorder="1" applyAlignment="1">
      <alignment vertical="center"/>
    </xf>
    <xf numFmtId="0" fontId="21" fillId="0" borderId="16" xfId="0" applyFont="1" applyBorder="1" applyAlignment="1">
      <alignment vertical="center"/>
    </xf>
    <xf numFmtId="49" fontId="21" fillId="0" borderId="16" xfId="0" quotePrefix="1" applyNumberFormat="1" applyFont="1" applyBorder="1" applyAlignment="1">
      <alignment horizontal="center" vertical="center" wrapText="1"/>
    </xf>
    <xf numFmtId="0" fontId="21" fillId="0" borderId="16" xfId="0" applyFont="1" applyBorder="1" applyAlignment="1">
      <alignment horizontal="justify" vertical="center" wrapText="1"/>
    </xf>
    <xf numFmtId="0" fontId="8" fillId="0" borderId="16" xfId="0" quotePrefix="1" applyFont="1" applyFill="1" applyBorder="1" applyAlignment="1">
      <alignment horizontal="center" vertical="center"/>
    </xf>
    <xf numFmtId="43" fontId="9" fillId="0" borderId="16" xfId="0" quotePrefix="1" applyNumberFormat="1" applyFont="1" applyBorder="1" applyAlignment="1">
      <alignment horizontal="center" vertical="center"/>
    </xf>
    <xf numFmtId="0" fontId="8" fillId="0" borderId="16" xfId="0" quotePrefix="1" applyFont="1" applyBorder="1" applyAlignment="1">
      <alignment horizontal="center" vertical="center"/>
    </xf>
    <xf numFmtId="0" fontId="10" fillId="0" borderId="16" xfId="0" quotePrefix="1" applyFont="1" applyBorder="1" applyAlignment="1">
      <alignment horizontal="center" vertical="center"/>
    </xf>
    <xf numFmtId="0" fontId="21" fillId="0" borderId="16" xfId="0" applyFont="1" applyBorder="1" applyAlignment="1">
      <alignment horizontal="center" vertical="center"/>
    </xf>
    <xf numFmtId="166" fontId="7" fillId="0" borderId="16" xfId="1" applyNumberFormat="1" applyFont="1" applyFill="1" applyBorder="1" applyAlignment="1">
      <alignment vertical="center"/>
    </xf>
    <xf numFmtId="9" fontId="7" fillId="0" borderId="16" xfId="1" applyNumberFormat="1" applyFont="1" applyFill="1" applyBorder="1" applyAlignment="1">
      <alignment vertical="center"/>
    </xf>
    <xf numFmtId="43" fontId="7" fillId="0" borderId="16" xfId="1" applyFont="1" applyBorder="1" applyAlignment="1">
      <alignment vertical="center"/>
    </xf>
    <xf numFmtId="167" fontId="7" fillId="0" borderId="16" xfId="1" applyNumberFormat="1" applyFont="1" applyBorder="1" applyAlignment="1">
      <alignment vertical="center"/>
    </xf>
    <xf numFmtId="0" fontId="21" fillId="0" borderId="16" xfId="0" applyFont="1" applyBorder="1" applyAlignment="1">
      <alignment horizontal="center" vertical="center" wrapText="1"/>
    </xf>
    <xf numFmtId="0" fontId="7" fillId="0" borderId="16" xfId="0" applyFont="1" applyBorder="1" applyAlignment="1">
      <alignment vertical="center"/>
    </xf>
    <xf numFmtId="0" fontId="10" fillId="0" borderId="16" xfId="0" quotePrefix="1" applyFont="1" applyBorder="1" applyAlignment="1">
      <alignment horizontal="left" vertical="center" wrapText="1"/>
    </xf>
    <xf numFmtId="166" fontId="7" fillId="0" borderId="16" xfId="1" applyNumberFormat="1" applyFont="1" applyFill="1" applyBorder="1" applyAlignment="1">
      <alignment horizontal="center" vertical="center"/>
    </xf>
    <xf numFmtId="0" fontId="7" fillId="0" borderId="16" xfId="0" applyFont="1" applyBorder="1" applyAlignment="1">
      <alignment vertical="center" wrapText="1"/>
    </xf>
    <xf numFmtId="0" fontId="7" fillId="0" borderId="17" xfId="0" applyFont="1" applyBorder="1" applyAlignment="1">
      <alignment vertical="center"/>
    </xf>
    <xf numFmtId="0" fontId="7" fillId="0" borderId="17" xfId="0" applyFont="1" applyBorder="1" applyAlignment="1">
      <alignment vertical="center" wrapText="1"/>
    </xf>
    <xf numFmtId="165" fontId="7" fillId="0" borderId="17" xfId="1" applyNumberFormat="1" applyFont="1" applyBorder="1" applyAlignment="1">
      <alignment vertical="center"/>
    </xf>
    <xf numFmtId="43" fontId="7" fillId="0" borderId="17" xfId="1" applyFont="1" applyBorder="1" applyAlignment="1">
      <alignment vertical="center"/>
    </xf>
    <xf numFmtId="164" fontId="7" fillId="0" borderId="17" xfId="1" applyNumberFormat="1" applyFont="1" applyBorder="1" applyAlignment="1">
      <alignment vertical="center"/>
    </xf>
    <xf numFmtId="0" fontId="6" fillId="0" borderId="8" xfId="9" applyNumberFormat="1" applyFont="1" applyBorder="1" applyAlignment="1">
      <alignment horizontal="center" vertical="top"/>
    </xf>
    <xf numFmtId="3" fontId="6" fillId="0" borderId="8" xfId="9" quotePrefix="1" applyNumberFormat="1" applyFont="1" applyBorder="1" applyAlignment="1">
      <alignment horizontal="center" vertical="top"/>
    </xf>
    <xf numFmtId="0" fontId="6" fillId="0" borderId="8" xfId="9" applyNumberFormat="1" applyFont="1" applyBorder="1" applyAlignment="1">
      <alignment vertical="top" wrapText="1"/>
    </xf>
    <xf numFmtId="3" fontId="6" fillId="0" borderId="1" xfId="9" quotePrefix="1" applyNumberFormat="1" applyFont="1" applyBorder="1" applyAlignment="1">
      <alignment horizontal="center" vertical="center"/>
    </xf>
    <xf numFmtId="0" fontId="6" fillId="0" borderId="5" xfId="9" quotePrefix="1" applyFont="1" applyBorder="1" applyAlignment="1">
      <alignment horizontal="center" vertical="center"/>
    </xf>
    <xf numFmtId="0" fontId="8" fillId="0" borderId="5" xfId="9" applyFont="1" applyBorder="1" applyAlignment="1">
      <alignment horizontal="center" vertical="center"/>
    </xf>
    <xf numFmtId="3" fontId="6" fillId="0" borderId="5" xfId="9" quotePrefix="1" applyNumberFormat="1" applyFont="1" applyFill="1" applyBorder="1" applyAlignment="1">
      <alignment horizontal="center" vertical="center"/>
    </xf>
    <xf numFmtId="3" fontId="6" fillId="0" borderId="1" xfId="9" quotePrefix="1" applyNumberFormat="1" applyFont="1" applyFill="1" applyBorder="1" applyAlignment="1">
      <alignment horizontal="center" vertical="center"/>
    </xf>
    <xf numFmtId="0" fontId="6" fillId="0" borderId="5" xfId="9" quotePrefix="1" applyFont="1" applyFill="1" applyBorder="1" applyAlignment="1">
      <alignment horizontal="center" vertical="center"/>
    </xf>
    <xf numFmtId="0" fontId="8" fillId="6" borderId="1" xfId="13" applyFont="1" applyFill="1" applyBorder="1" applyAlignment="1">
      <alignment horizontal="center" vertical="center" wrapText="1"/>
    </xf>
    <xf numFmtId="4" fontId="8" fillId="6" borderId="5" xfId="13" applyNumberFormat="1" applyFont="1" applyFill="1" applyBorder="1" applyAlignment="1">
      <alignment vertical="center" wrapText="1"/>
    </xf>
    <xf numFmtId="4" fontId="4" fillId="0" borderId="0" xfId="13" applyNumberFormat="1" applyFont="1"/>
    <xf numFmtId="0" fontId="16" fillId="0" borderId="0" xfId="17" applyFont="1"/>
    <xf numFmtId="0" fontId="16" fillId="0" borderId="0" xfId="17" applyFont="1" applyBorder="1" applyAlignment="1"/>
    <xf numFmtId="0" fontId="16" fillId="0" borderId="0" xfId="17" applyFont="1" applyAlignment="1"/>
    <xf numFmtId="0" fontId="16" fillId="0" borderId="0" xfId="17" applyFont="1" applyBorder="1"/>
    <xf numFmtId="0" fontId="16" fillId="0" borderId="14" xfId="17" applyFont="1" applyBorder="1"/>
    <xf numFmtId="0" fontId="17" fillId="0" borderId="0" xfId="17" applyFont="1"/>
    <xf numFmtId="0" fontId="4" fillId="0" borderId="0" xfId="9" applyFont="1" applyFill="1"/>
    <xf numFmtId="0" fontId="6" fillId="0" borderId="8" xfId="9" applyNumberFormat="1" applyFont="1" applyBorder="1" applyAlignment="1">
      <alignment horizontal="center" vertical="center" wrapText="1"/>
    </xf>
    <xf numFmtId="3" fontId="6" fillId="0" borderId="8" xfId="9" quotePrefix="1" applyNumberFormat="1" applyFont="1" applyBorder="1" applyAlignment="1">
      <alignment horizontal="center" vertical="center" wrapText="1"/>
    </xf>
    <xf numFmtId="3" fontId="6" fillId="0" borderId="8" xfId="9" quotePrefix="1" applyNumberFormat="1" applyFont="1" applyFill="1" applyBorder="1" applyAlignment="1">
      <alignment horizontal="center" vertical="center" wrapText="1"/>
    </xf>
    <xf numFmtId="0" fontId="8" fillId="0" borderId="4" xfId="17" applyFont="1" applyBorder="1" applyAlignment="1">
      <alignment horizontal="justify" vertical="center" wrapText="1"/>
    </xf>
    <xf numFmtId="0" fontId="9" fillId="0" borderId="4" xfId="17" applyFont="1" applyBorder="1" applyAlignment="1">
      <alignment horizontal="justify" vertical="center" wrapText="1"/>
    </xf>
    <xf numFmtId="0" fontId="9" fillId="0" borderId="4" xfId="17" applyFont="1" applyBorder="1" applyAlignment="1">
      <alignment horizontal="center" vertical="center" wrapText="1"/>
    </xf>
    <xf numFmtId="0" fontId="8" fillId="0" borderId="12" xfId="13" applyFont="1" applyBorder="1" applyAlignment="1">
      <alignment horizontal="center" vertical="center" wrapText="1"/>
    </xf>
    <xf numFmtId="0" fontId="8" fillId="0" borderId="15" xfId="13" applyFont="1" applyBorder="1" applyAlignment="1">
      <alignment horizontal="center" vertical="center" wrapText="1"/>
    </xf>
    <xf numFmtId="0" fontId="8" fillId="0" borderId="0" xfId="13" applyFont="1" applyBorder="1" applyAlignment="1">
      <alignment horizontal="center" vertical="center" wrapText="1"/>
    </xf>
    <xf numFmtId="0" fontId="9" fillId="0" borderId="10" xfId="13" applyFont="1" applyBorder="1" applyAlignment="1">
      <alignment horizontal="justify" vertical="center" wrapText="1"/>
    </xf>
    <xf numFmtId="0" fontId="9" fillId="0" borderId="13" xfId="13" applyFont="1" applyBorder="1" applyAlignment="1">
      <alignment horizontal="justify" vertical="center" wrapText="1"/>
    </xf>
    <xf numFmtId="0" fontId="9" fillId="0" borderId="7" xfId="13" applyFont="1" applyBorder="1" applyAlignment="1">
      <alignment horizontal="justify" vertical="center" wrapText="1"/>
    </xf>
    <xf numFmtId="4" fontId="8" fillId="0" borderId="8" xfId="13" quotePrefix="1" applyNumberFormat="1" applyFont="1" applyBorder="1" applyAlignment="1">
      <alignment horizontal="center" vertical="center" wrapText="1"/>
    </xf>
    <xf numFmtId="0" fontId="8" fillId="0" borderId="11" xfId="13" applyFont="1" applyBorder="1" applyAlignment="1">
      <alignment horizontal="center" vertical="center" wrapText="1"/>
    </xf>
    <xf numFmtId="4" fontId="9" fillId="0" borderId="11" xfId="13" applyNumberFormat="1" applyFont="1" applyBorder="1" applyAlignment="1">
      <alignment horizontal="right" vertical="center" wrapText="1"/>
    </xf>
    <xf numFmtId="4" fontId="9" fillId="0" borderId="8" xfId="13" applyNumberFormat="1" applyFont="1" applyBorder="1" applyAlignment="1">
      <alignment vertical="center" wrapText="1"/>
    </xf>
    <xf numFmtId="4" fontId="8" fillId="0" borderId="11" xfId="13" applyNumberFormat="1" applyFont="1" applyBorder="1" applyAlignment="1">
      <alignment vertical="center" wrapText="1"/>
    </xf>
    <xf numFmtId="4" fontId="8" fillId="0" borderId="8" xfId="13" quotePrefix="1" applyNumberFormat="1" applyFont="1" applyBorder="1" applyAlignment="1">
      <alignment horizontal="right" vertical="center" wrapText="1" indent="1"/>
    </xf>
    <xf numFmtId="4" fontId="9" fillId="0" borderId="11" xfId="13" applyNumberFormat="1" applyFont="1" applyBorder="1" applyAlignment="1">
      <alignment horizontal="right" vertical="center" wrapText="1" indent="1"/>
    </xf>
    <xf numFmtId="4" fontId="9" fillId="0" borderId="8" xfId="13" applyNumberFormat="1" applyFont="1" applyBorder="1" applyAlignment="1">
      <alignment horizontal="right" vertical="center" wrapText="1" indent="1"/>
    </xf>
    <xf numFmtId="4" fontId="9" fillId="0" borderId="5" xfId="13" applyNumberFormat="1" applyFont="1" applyBorder="1" applyAlignment="1">
      <alignment horizontal="right" vertical="center" wrapText="1" indent="1"/>
    </xf>
    <xf numFmtId="4" fontId="8" fillId="0" borderId="11" xfId="13" applyNumberFormat="1" applyFont="1" applyBorder="1" applyAlignment="1">
      <alignment horizontal="right" vertical="center" wrapText="1" indent="1"/>
    </xf>
    <xf numFmtId="4" fontId="8" fillId="6" borderId="5" xfId="13" applyNumberFormat="1" applyFont="1" applyFill="1" applyBorder="1" applyAlignment="1">
      <alignment horizontal="right" vertical="center" wrapText="1" indent="1"/>
    </xf>
    <xf numFmtId="0" fontId="8" fillId="6" borderId="2" xfId="13" applyFont="1" applyFill="1" applyBorder="1" applyAlignment="1">
      <alignment horizontal="center" vertical="center"/>
    </xf>
    <xf numFmtId="0" fontId="9" fillId="6" borderId="3" xfId="13" applyFont="1" applyFill="1" applyBorder="1" applyAlignment="1">
      <alignment horizontal="justify" vertical="top"/>
    </xf>
    <xf numFmtId="0" fontId="8" fillId="0" borderId="1" xfId="13" applyFont="1" applyBorder="1" applyAlignment="1">
      <alignment horizontal="center" vertical="center"/>
    </xf>
    <xf numFmtId="0" fontId="7" fillId="6" borderId="16" xfId="0" applyFont="1" applyFill="1" applyBorder="1" applyAlignment="1">
      <alignment vertical="center"/>
    </xf>
    <xf numFmtId="0" fontId="6" fillId="6" borderId="16" xfId="0" applyFont="1" applyFill="1" applyBorder="1" applyAlignment="1">
      <alignment horizontal="center" vertical="center" wrapText="1"/>
    </xf>
    <xf numFmtId="0" fontId="6" fillId="6" borderId="16" xfId="0" applyFont="1" applyFill="1" applyBorder="1" applyAlignment="1">
      <alignment vertical="center"/>
    </xf>
    <xf numFmtId="165" fontId="6" fillId="6" borderId="16" xfId="1" applyNumberFormat="1" applyFont="1" applyFill="1" applyBorder="1" applyAlignment="1">
      <alignment vertical="center"/>
    </xf>
    <xf numFmtId="43" fontId="6" fillId="6" borderId="16" xfId="1" applyFont="1" applyFill="1" applyBorder="1" applyAlignment="1">
      <alignment vertical="center"/>
    </xf>
    <xf numFmtId="164" fontId="7" fillId="6" borderId="16" xfId="1" applyNumberFormat="1" applyFont="1" applyFill="1" applyBorder="1" applyAlignment="1">
      <alignment vertical="center"/>
    </xf>
    <xf numFmtId="0" fontId="21" fillId="0" borderId="16" xfId="0" applyFont="1" applyFill="1" applyBorder="1" applyAlignment="1">
      <alignment horizontal="justify" vertical="center" wrapText="1"/>
    </xf>
    <xf numFmtId="0" fontId="23" fillId="0" borderId="1" xfId="18" applyFont="1" applyBorder="1" applyAlignment="1">
      <alignment horizontal="justify" vertical="top" wrapText="1"/>
    </xf>
    <xf numFmtId="0" fontId="23" fillId="0" borderId="1" xfId="18" applyFont="1" applyBorder="1" applyAlignment="1">
      <alignment horizontal="center" vertical="center" wrapText="1"/>
    </xf>
    <xf numFmtId="0" fontId="23" fillId="0" borderId="1" xfId="18" applyFont="1" applyBorder="1" applyAlignment="1">
      <alignment horizontal="justify" vertical="center" wrapText="1"/>
    </xf>
    <xf numFmtId="0" fontId="23" fillId="0" borderId="5" xfId="18" applyFont="1" applyBorder="1" applyAlignment="1">
      <alignment horizontal="center" vertical="center" wrapText="1"/>
    </xf>
    <xf numFmtId="0" fontId="9" fillId="0" borderId="5" xfId="18" applyFont="1" applyBorder="1" applyAlignment="1">
      <alignment horizontal="center" vertical="center" wrapText="1"/>
    </xf>
    <xf numFmtId="0" fontId="23" fillId="0" borderId="1" xfId="18" applyFont="1" applyBorder="1" applyAlignment="1">
      <alignment horizontal="left" vertical="top" wrapText="1"/>
    </xf>
    <xf numFmtId="0" fontId="23" fillId="0" borderId="1" xfId="18" applyFont="1" applyBorder="1" applyAlignment="1">
      <alignment horizontal="left" vertical="center" wrapText="1"/>
    </xf>
    <xf numFmtId="0" fontId="9" fillId="0" borderId="1" xfId="18" applyFont="1" applyBorder="1" applyAlignment="1">
      <alignment horizontal="left" vertical="center" wrapText="1"/>
    </xf>
    <xf numFmtId="9" fontId="9" fillId="0" borderId="5" xfId="18" applyNumberFormat="1" applyFont="1" applyBorder="1" applyAlignment="1">
      <alignment horizontal="left" vertical="center" wrapText="1"/>
    </xf>
    <xf numFmtId="10" fontId="9" fillId="0" borderId="1" xfId="19" applyNumberFormat="1" applyFont="1" applyBorder="1" applyAlignment="1">
      <alignment horizontal="left" vertical="center" wrapText="1"/>
    </xf>
    <xf numFmtId="0" fontId="9" fillId="0" borderId="1" xfId="18" applyFont="1" applyBorder="1" applyAlignment="1">
      <alignment horizontal="justify" vertical="top" wrapText="1"/>
    </xf>
    <xf numFmtId="0" fontId="9" fillId="0" borderId="1" xfId="18" applyFont="1" applyBorder="1" applyAlignment="1">
      <alignment horizontal="center" vertical="center" wrapText="1"/>
    </xf>
    <xf numFmtId="10" fontId="9" fillId="0" borderId="12" xfId="18" applyNumberFormat="1" applyFont="1" applyBorder="1" applyAlignment="1">
      <alignment horizontal="left" vertical="center" wrapText="1"/>
    </xf>
    <xf numFmtId="0" fontId="9" fillId="0" borderId="1" xfId="18" applyFont="1" applyFill="1" applyBorder="1" applyAlignment="1">
      <alignment horizontal="left" vertical="center" wrapText="1"/>
    </xf>
    <xf numFmtId="0" fontId="24" fillId="0" borderId="4" xfId="16" applyFont="1" applyBorder="1"/>
    <xf numFmtId="0" fontId="24" fillId="0" borderId="0" xfId="16" applyFont="1" applyBorder="1"/>
    <xf numFmtId="0" fontId="6" fillId="0" borderId="0" xfId="16" applyFont="1" applyBorder="1" applyAlignment="1">
      <alignment vertical="center"/>
    </xf>
    <xf numFmtId="0" fontId="22" fillId="0" borderId="0" xfId="17" applyFont="1" applyAlignment="1">
      <alignment horizontal="center"/>
    </xf>
    <xf numFmtId="0" fontId="15" fillId="0" borderId="0" xfId="7" applyFont="1" applyAlignment="1">
      <alignment horizontal="center"/>
    </xf>
    <xf numFmtId="0" fontId="15" fillId="0" borderId="0" xfId="7" applyFont="1" applyAlignment="1">
      <alignment horizontal="center" vertical="center" wrapText="1"/>
    </xf>
    <xf numFmtId="0" fontId="15" fillId="0" borderId="0" xfId="7" applyFont="1" applyAlignment="1">
      <alignment horizontal="center" vertical="center"/>
    </xf>
    <xf numFmtId="0" fontId="16" fillId="0" borderId="0" xfId="17" applyFont="1" applyAlignment="1">
      <alignment horizontal="right"/>
    </xf>
    <xf numFmtId="0" fontId="22" fillId="0" borderId="4" xfId="17" applyFont="1" applyBorder="1" applyAlignment="1">
      <alignment horizontal="center"/>
    </xf>
    <xf numFmtId="0" fontId="22" fillId="0" borderId="0" xfId="17" applyFont="1" applyBorder="1" applyAlignment="1">
      <alignment horizontal="center"/>
    </xf>
    <xf numFmtId="0" fontId="6" fillId="0" borderId="6" xfId="9" applyFont="1" applyFill="1" applyBorder="1" applyAlignment="1">
      <alignment horizontal="justify" vertical="center" wrapText="1"/>
    </xf>
    <xf numFmtId="0" fontId="0" fillId="0" borderId="0" xfId="0" applyAlignment="1">
      <alignment horizontal="justify" vertical="center" wrapText="1"/>
    </xf>
    <xf numFmtId="0" fontId="0" fillId="0" borderId="7" xfId="0" applyBorder="1" applyAlignment="1">
      <alignment horizontal="justify" vertical="center" wrapText="1"/>
    </xf>
    <xf numFmtId="4" fontId="6" fillId="0" borderId="5" xfId="9" quotePrefix="1" applyNumberFormat="1" applyFont="1" applyFill="1" applyBorder="1" applyAlignment="1">
      <alignment horizontal="center" vertical="center" wrapText="1"/>
    </xf>
    <xf numFmtId="0" fontId="6" fillId="0" borderId="5" xfId="9" quotePrefix="1" applyNumberFormat="1" applyFont="1" applyFill="1" applyBorder="1" applyAlignment="1">
      <alignment horizontal="center" vertical="center" wrapText="1"/>
    </xf>
    <xf numFmtId="0" fontId="7" fillId="0" borderId="12" xfId="9" applyFont="1" applyBorder="1" applyAlignment="1">
      <alignment horizontal="justify" vertical="center" wrapText="1"/>
    </xf>
    <xf numFmtId="0" fontId="7" fillId="0" borderId="4" xfId="9" quotePrefix="1" applyFont="1" applyBorder="1" applyAlignment="1">
      <alignment horizontal="justify" vertical="center" wrapText="1"/>
    </xf>
    <xf numFmtId="0" fontId="7" fillId="0" borderId="10" xfId="9" quotePrefix="1" applyFont="1" applyBorder="1" applyAlignment="1">
      <alignment horizontal="justify" vertical="center" wrapText="1"/>
    </xf>
    <xf numFmtId="0" fontId="7" fillId="0" borderId="6" xfId="9" quotePrefix="1" applyFont="1" applyBorder="1" applyAlignment="1">
      <alignment horizontal="justify" vertical="center" wrapText="1"/>
    </xf>
    <xf numFmtId="0" fontId="7" fillId="0" borderId="0" xfId="9" quotePrefix="1" applyFont="1" applyBorder="1" applyAlignment="1">
      <alignment horizontal="justify" vertical="center" wrapText="1"/>
    </xf>
    <xf numFmtId="0" fontId="7" fillId="0" borderId="7" xfId="9" quotePrefix="1" applyFont="1" applyBorder="1" applyAlignment="1">
      <alignment horizontal="justify" vertical="center" wrapText="1"/>
    </xf>
    <xf numFmtId="0" fontId="7" fillId="0" borderId="15" xfId="9" quotePrefix="1" applyFont="1" applyBorder="1" applyAlignment="1">
      <alignment horizontal="justify" vertical="center" wrapText="1"/>
    </xf>
    <xf numFmtId="0" fontId="7" fillId="0" borderId="14" xfId="9" quotePrefix="1" applyFont="1" applyBorder="1" applyAlignment="1">
      <alignment horizontal="justify" vertical="center" wrapText="1"/>
    </xf>
    <xf numFmtId="0" fontId="7" fillId="0" borderId="13" xfId="9" quotePrefix="1" applyFont="1" applyBorder="1" applyAlignment="1">
      <alignment horizontal="justify" vertical="center" wrapText="1"/>
    </xf>
    <xf numFmtId="0" fontId="8" fillId="2" borderId="1" xfId="9" applyFont="1" applyFill="1" applyBorder="1" applyAlignment="1">
      <alignment horizontal="center" vertical="center" wrapText="1"/>
    </xf>
    <xf numFmtId="0" fontId="8" fillId="2" borderId="2" xfId="9" applyFont="1" applyFill="1" applyBorder="1" applyAlignment="1">
      <alignment horizontal="center" vertical="center" wrapText="1"/>
    </xf>
    <xf numFmtId="0" fontId="8" fillId="2" borderId="3" xfId="9" applyFont="1" applyFill="1" applyBorder="1" applyAlignment="1">
      <alignment horizontal="center" vertical="center" wrapText="1"/>
    </xf>
    <xf numFmtId="0" fontId="8" fillId="2" borderId="9" xfId="9" applyFont="1" applyFill="1" applyBorder="1" applyAlignment="1">
      <alignment horizontal="center" vertical="center" wrapText="1"/>
    </xf>
    <xf numFmtId="0" fontId="8" fillId="2" borderId="8" xfId="9" applyFont="1" applyFill="1" applyBorder="1" applyAlignment="1">
      <alignment horizontal="center" vertical="center" wrapText="1"/>
    </xf>
    <xf numFmtId="43" fontId="8" fillId="2" borderId="9" xfId="2" applyFont="1" applyFill="1" applyBorder="1" applyAlignment="1">
      <alignment horizontal="center" vertical="center" wrapText="1"/>
    </xf>
    <xf numFmtId="43" fontId="8" fillId="2" borderId="8" xfId="2" applyFont="1" applyFill="1" applyBorder="1" applyAlignment="1">
      <alignment horizontal="center" vertical="center" wrapText="1"/>
    </xf>
    <xf numFmtId="43" fontId="8" fillId="2" borderId="1" xfId="2" applyFont="1" applyFill="1" applyBorder="1" applyAlignment="1">
      <alignment horizontal="center" vertical="center" wrapText="1"/>
    </xf>
    <xf numFmtId="43" fontId="8" fillId="2" borderId="2" xfId="2" applyFont="1" applyFill="1" applyBorder="1" applyAlignment="1">
      <alignment horizontal="center" vertical="center" wrapText="1"/>
    </xf>
    <xf numFmtId="43" fontId="8" fillId="2" borderId="3" xfId="2" applyFont="1" applyFill="1" applyBorder="1" applyAlignment="1">
      <alignment horizontal="center" vertical="center" wrapText="1"/>
    </xf>
    <xf numFmtId="3" fontId="6" fillId="0" borderId="1" xfId="9" quotePrefix="1" applyNumberFormat="1" applyFont="1" applyBorder="1" applyAlignment="1">
      <alignment horizontal="center" vertical="top" wrapText="1"/>
    </xf>
    <xf numFmtId="0" fontId="6" fillId="0" borderId="3" xfId="9" quotePrefix="1" applyFont="1" applyBorder="1" applyAlignment="1">
      <alignment horizontal="center" vertical="top" wrapText="1"/>
    </xf>
    <xf numFmtId="0" fontId="6" fillId="0" borderId="1" xfId="9" applyFont="1" applyBorder="1" applyAlignment="1">
      <alignment horizontal="left" vertical="top" wrapText="1"/>
    </xf>
    <xf numFmtId="0" fontId="6" fillId="0" borderId="2" xfId="9" applyFont="1" applyBorder="1" applyAlignment="1">
      <alignment horizontal="left" vertical="top" wrapText="1"/>
    </xf>
    <xf numFmtId="0" fontId="6" fillId="0" borderId="3" xfId="9" applyFont="1" applyBorder="1" applyAlignment="1">
      <alignment horizontal="left" vertical="top" wrapText="1"/>
    </xf>
    <xf numFmtId="0" fontId="8" fillId="2" borderId="12" xfId="9" applyFont="1" applyFill="1" applyBorder="1" applyAlignment="1">
      <alignment horizontal="center" vertical="center" wrapText="1"/>
    </xf>
    <xf numFmtId="0" fontId="8" fillId="2" borderId="4" xfId="9" applyFont="1" applyFill="1" applyBorder="1" applyAlignment="1">
      <alignment horizontal="center" vertical="center" wrapText="1"/>
    </xf>
    <xf numFmtId="0" fontId="8" fillId="2" borderId="10" xfId="9" applyFont="1" applyFill="1" applyBorder="1" applyAlignment="1">
      <alignment horizontal="center" vertical="center" wrapText="1"/>
    </xf>
    <xf numFmtId="0" fontId="8" fillId="2" borderId="15" xfId="9" applyFont="1" applyFill="1" applyBorder="1" applyAlignment="1">
      <alignment horizontal="center" vertical="center" wrapText="1"/>
    </xf>
    <xf numFmtId="0" fontId="8" fillId="2" borderId="14" xfId="9" applyFont="1" applyFill="1" applyBorder="1" applyAlignment="1">
      <alignment horizontal="center" vertical="center" wrapText="1"/>
    </xf>
    <xf numFmtId="0" fontId="8" fillId="2" borderId="13" xfId="9" applyFont="1" applyFill="1" applyBorder="1" applyAlignment="1">
      <alignment horizontal="center" vertical="center" wrapText="1"/>
    </xf>
    <xf numFmtId="0" fontId="8" fillId="2" borderId="5" xfId="9" applyFont="1" applyFill="1" applyBorder="1" applyAlignment="1">
      <alignment horizontal="center" vertical="center" wrapText="1"/>
    </xf>
    <xf numFmtId="0" fontId="6" fillId="0" borderId="12" xfId="9" applyFont="1" applyFill="1" applyBorder="1" applyAlignment="1">
      <alignment vertical="top" wrapText="1"/>
    </xf>
    <xf numFmtId="0" fontId="6" fillId="0" borderId="4" xfId="9" applyFont="1" applyFill="1" applyBorder="1" applyAlignment="1">
      <alignment vertical="top" wrapText="1"/>
    </xf>
    <xf numFmtId="0" fontId="6" fillId="0" borderId="10" xfId="9" applyFont="1" applyFill="1" applyBorder="1" applyAlignment="1">
      <alignment vertical="top" wrapText="1"/>
    </xf>
    <xf numFmtId="0" fontId="6" fillId="0" borderId="15" xfId="9" applyFont="1" applyFill="1" applyBorder="1" applyAlignment="1">
      <alignment vertical="top" wrapText="1"/>
    </xf>
    <xf numFmtId="0" fontId="0" fillId="0" borderId="14" xfId="0" applyBorder="1" applyAlignment="1">
      <alignment vertical="top" wrapText="1"/>
    </xf>
    <xf numFmtId="0" fontId="0" fillId="0" borderId="13" xfId="0" applyBorder="1" applyAlignment="1">
      <alignment vertical="top" wrapText="1"/>
    </xf>
    <xf numFmtId="0" fontId="6" fillId="0" borderId="1" xfId="9" applyFont="1" applyBorder="1" applyAlignment="1">
      <alignment vertical="top" wrapText="1"/>
    </xf>
    <xf numFmtId="0" fontId="6" fillId="0" borderId="2" xfId="9" applyFont="1" applyBorder="1" applyAlignment="1">
      <alignment vertical="top" wrapText="1"/>
    </xf>
    <xf numFmtId="0" fontId="6" fillId="0" borderId="3" xfId="9" applyFont="1" applyBorder="1" applyAlignment="1">
      <alignment vertical="top" wrapText="1"/>
    </xf>
    <xf numFmtId="0" fontId="6" fillId="0" borderId="1" xfId="9" applyFont="1" applyBorder="1" applyAlignment="1">
      <alignment horizontal="justify" vertical="center" wrapText="1"/>
    </xf>
    <xf numFmtId="0" fontId="6" fillId="0" borderId="2" xfId="9" applyFont="1" applyBorder="1" applyAlignment="1">
      <alignment horizontal="justify" vertical="center" wrapText="1"/>
    </xf>
    <xf numFmtId="0" fontId="6" fillId="0" borderId="3" xfId="9" applyFont="1" applyBorder="1" applyAlignment="1">
      <alignment horizontal="justify" vertical="center" wrapText="1"/>
    </xf>
    <xf numFmtId="0" fontId="6" fillId="0" borderId="1" xfId="9" applyFont="1" applyBorder="1" applyAlignment="1">
      <alignment horizontal="left" vertical="center"/>
    </xf>
    <xf numFmtId="0" fontId="6" fillId="0" borderId="2" xfId="9" applyFont="1" applyBorder="1" applyAlignment="1">
      <alignment horizontal="left" vertical="center"/>
    </xf>
    <xf numFmtId="0" fontId="6" fillId="0" borderId="3" xfId="9" applyFont="1" applyBorder="1" applyAlignment="1">
      <alignment horizontal="left" vertical="center"/>
    </xf>
    <xf numFmtId="0" fontId="6" fillId="0" borderId="1" xfId="9" applyFont="1" applyBorder="1" applyAlignment="1">
      <alignment horizontal="left" vertical="center" wrapText="1"/>
    </xf>
    <xf numFmtId="0" fontId="6" fillId="0" borderId="12" xfId="9" applyNumberFormat="1" applyFont="1" applyBorder="1" applyAlignment="1">
      <alignment horizontal="center" vertical="center" wrapText="1"/>
    </xf>
    <xf numFmtId="0" fontId="6" fillId="0" borderId="4" xfId="9" quotePrefix="1" applyNumberFormat="1" applyFont="1" applyBorder="1" applyAlignment="1">
      <alignment horizontal="center" vertical="center" wrapText="1"/>
    </xf>
    <xf numFmtId="0" fontId="6" fillId="0" borderId="10" xfId="9" quotePrefix="1" applyNumberFormat="1" applyFont="1" applyBorder="1" applyAlignment="1">
      <alignment horizontal="center" vertical="center" wrapText="1"/>
    </xf>
    <xf numFmtId="0" fontId="6" fillId="0" borderId="15" xfId="9" quotePrefix="1" applyNumberFormat="1" applyFont="1" applyBorder="1" applyAlignment="1">
      <alignment horizontal="center" vertical="center" wrapText="1"/>
    </xf>
    <xf numFmtId="0" fontId="6" fillId="0" borderId="14" xfId="9" quotePrefix="1" applyNumberFormat="1" applyFont="1" applyBorder="1" applyAlignment="1">
      <alignment horizontal="center" vertical="center" wrapText="1"/>
    </xf>
    <xf numFmtId="0" fontId="6" fillId="0" borderId="13" xfId="9" quotePrefix="1" applyNumberFormat="1" applyFont="1" applyBorder="1" applyAlignment="1">
      <alignment horizontal="center" vertical="center" wrapText="1"/>
    </xf>
    <xf numFmtId="0" fontId="6" fillId="0" borderId="9" xfId="9" applyNumberFormat="1" applyFont="1" applyBorder="1" applyAlignment="1">
      <alignment horizontal="center" vertical="center"/>
    </xf>
    <xf numFmtId="0" fontId="6" fillId="0" borderId="8" xfId="9" quotePrefix="1" applyNumberFormat="1" applyFont="1" applyBorder="1" applyAlignment="1">
      <alignment horizontal="center" vertical="center"/>
    </xf>
    <xf numFmtId="0" fontId="7" fillId="0" borderId="12" xfId="9" applyNumberFormat="1" applyFont="1" applyBorder="1" applyAlignment="1">
      <alignment horizontal="justify" vertical="center" wrapText="1"/>
    </xf>
    <xf numFmtId="0" fontId="7" fillId="0" borderId="4" xfId="9" quotePrefix="1" applyNumberFormat="1" applyFont="1" applyBorder="1" applyAlignment="1">
      <alignment horizontal="justify" vertical="center" wrapText="1"/>
    </xf>
    <xf numFmtId="0" fontId="7" fillId="0" borderId="10" xfId="9" quotePrefix="1" applyNumberFormat="1" applyFont="1" applyBorder="1" applyAlignment="1">
      <alignment horizontal="justify" vertical="center" wrapText="1"/>
    </xf>
    <xf numFmtId="0" fontId="7" fillId="0" borderId="15" xfId="9" quotePrefix="1" applyNumberFormat="1" applyFont="1" applyBorder="1" applyAlignment="1">
      <alignment horizontal="justify" vertical="center" wrapText="1"/>
    </xf>
    <xf numFmtId="0" fontId="7" fillId="0" borderId="14" xfId="9" quotePrefix="1" applyNumberFormat="1" applyFont="1" applyBorder="1" applyAlignment="1">
      <alignment horizontal="justify" vertical="center" wrapText="1"/>
    </xf>
    <xf numFmtId="0" fontId="7" fillId="0" borderId="13" xfId="9" quotePrefix="1" applyNumberFormat="1" applyFont="1" applyBorder="1" applyAlignment="1">
      <alignment horizontal="justify" vertical="center" wrapText="1"/>
    </xf>
    <xf numFmtId="0" fontId="8" fillId="2" borderId="1" xfId="9" applyFont="1" applyFill="1" applyBorder="1" applyAlignment="1">
      <alignment horizontal="center" vertical="center"/>
    </xf>
    <xf numFmtId="0" fontId="8" fillId="2" borderId="2" xfId="9" applyFont="1" applyFill="1" applyBorder="1" applyAlignment="1">
      <alignment horizontal="center" vertical="center"/>
    </xf>
    <xf numFmtId="0" fontId="8" fillId="2" borderId="3" xfId="9" applyFont="1" applyFill="1" applyBorder="1" applyAlignment="1">
      <alignment horizontal="center" vertical="center"/>
    </xf>
    <xf numFmtId="0" fontId="7" fillId="0" borderId="12" xfId="9" applyFont="1" applyBorder="1" applyAlignment="1">
      <alignment horizontal="center" vertical="center" wrapText="1"/>
    </xf>
    <xf numFmtId="0" fontId="7" fillId="0" borderId="4" xfId="9" quotePrefix="1" applyFont="1" applyBorder="1" applyAlignment="1">
      <alignment horizontal="center" vertical="center" wrapText="1"/>
    </xf>
    <xf numFmtId="0" fontId="7" fillId="0" borderId="10" xfId="9" quotePrefix="1" applyFont="1" applyBorder="1" applyAlignment="1">
      <alignment horizontal="center" vertical="center" wrapText="1"/>
    </xf>
    <xf numFmtId="0" fontId="7" fillId="0" borderId="6" xfId="9" quotePrefix="1" applyFont="1" applyBorder="1" applyAlignment="1">
      <alignment horizontal="center" vertical="center" wrapText="1"/>
    </xf>
    <xf numFmtId="0" fontId="7" fillId="0" borderId="0" xfId="9" quotePrefix="1" applyFont="1" applyBorder="1" applyAlignment="1">
      <alignment horizontal="center" vertical="center" wrapText="1"/>
    </xf>
    <xf numFmtId="0" fontId="7" fillId="0" borderId="7" xfId="9" quotePrefix="1" applyFont="1" applyBorder="1" applyAlignment="1">
      <alignment horizontal="center" vertical="center" wrapText="1"/>
    </xf>
    <xf numFmtId="0" fontId="7" fillId="0" borderId="15" xfId="9" quotePrefix="1" applyFont="1" applyBorder="1" applyAlignment="1">
      <alignment horizontal="center" vertical="center" wrapText="1"/>
    </xf>
    <xf numFmtId="0" fontId="7" fillId="0" borderId="14" xfId="9" quotePrefix="1" applyFont="1" applyBorder="1" applyAlignment="1">
      <alignment horizontal="center" vertical="center" wrapText="1"/>
    </xf>
    <xf numFmtId="0" fontId="7" fillId="0" borderId="13" xfId="9" quotePrefix="1" applyFont="1" applyBorder="1" applyAlignment="1">
      <alignment horizontal="center" vertical="center" wrapText="1"/>
    </xf>
    <xf numFmtId="4" fontId="6" fillId="0" borderId="5" xfId="9" quotePrefix="1" applyNumberFormat="1" applyFont="1" applyFill="1" applyBorder="1" applyAlignment="1">
      <alignment horizontal="center" vertical="top"/>
    </xf>
    <xf numFmtId="0" fontId="5" fillId="2" borderId="1" xfId="9" applyFont="1" applyFill="1" applyBorder="1" applyAlignment="1">
      <alignment horizontal="center" vertical="center" wrapText="1"/>
    </xf>
    <xf numFmtId="0" fontId="5" fillId="2" borderId="2" xfId="9" applyFont="1" applyFill="1" applyBorder="1" applyAlignment="1">
      <alignment horizontal="center" vertical="center" wrapText="1"/>
    </xf>
    <xf numFmtId="0" fontId="5" fillId="2" borderId="3" xfId="9" applyFont="1" applyFill="1" applyBorder="1" applyAlignment="1">
      <alignment horizontal="center" vertical="center" wrapText="1"/>
    </xf>
    <xf numFmtId="0" fontId="6" fillId="0" borderId="12" xfId="9" applyFont="1" applyFill="1" applyBorder="1" applyAlignment="1">
      <alignment horizontal="justify" vertical="top" wrapText="1"/>
    </xf>
    <xf numFmtId="0" fontId="6" fillId="0" borderId="4" xfId="9" applyFont="1" applyFill="1" applyBorder="1" applyAlignment="1">
      <alignment horizontal="justify" vertical="top" wrapText="1"/>
    </xf>
    <xf numFmtId="0" fontId="6" fillId="0" borderId="10" xfId="9" applyFont="1" applyFill="1" applyBorder="1" applyAlignment="1">
      <alignment horizontal="justify" vertical="top" wrapText="1"/>
    </xf>
    <xf numFmtId="0" fontId="8" fillId="4" borderId="15" xfId="16" applyFont="1" applyFill="1" applyBorder="1" applyAlignment="1">
      <alignment horizontal="left" vertical="center" wrapText="1"/>
    </xf>
    <xf numFmtId="0" fontId="8" fillId="4" borderId="2" xfId="16" applyFont="1" applyFill="1" applyBorder="1" applyAlignment="1">
      <alignment horizontal="left" vertical="center" wrapText="1"/>
    </xf>
    <xf numFmtId="0" fontId="8" fillId="4" borderId="1" xfId="16" applyFont="1" applyFill="1" applyBorder="1" applyAlignment="1">
      <alignment horizontal="left" vertical="center" wrapText="1"/>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 xfId="16" applyFont="1" applyBorder="1" applyAlignment="1">
      <alignment horizontal="left" vertical="center"/>
    </xf>
    <xf numFmtId="0" fontId="6" fillId="0" borderId="2" xfId="16" applyFont="1" applyBorder="1" applyAlignment="1">
      <alignment horizontal="left" vertical="center"/>
    </xf>
    <xf numFmtId="0" fontId="6" fillId="0" borderId="3" xfId="16" applyFont="1" applyBorder="1" applyAlignment="1">
      <alignment horizontal="left" vertical="center"/>
    </xf>
    <xf numFmtId="0" fontId="5" fillId="2" borderId="1" xfId="13" applyFont="1" applyFill="1" applyBorder="1" applyAlignment="1">
      <alignment horizontal="center" vertical="center" wrapText="1"/>
    </xf>
    <xf numFmtId="0" fontId="5" fillId="2" borderId="2" xfId="13" applyFont="1" applyFill="1" applyBorder="1" applyAlignment="1">
      <alignment horizontal="center" vertical="center" wrapText="1"/>
    </xf>
    <xf numFmtId="0" fontId="5" fillId="2" borderId="3" xfId="13" applyFont="1" applyFill="1" applyBorder="1" applyAlignment="1">
      <alignment horizontal="center" vertical="center" wrapText="1"/>
    </xf>
    <xf numFmtId="0" fontId="6" fillId="0" borderId="1" xfId="13" applyFont="1" applyBorder="1" applyAlignment="1">
      <alignment horizontal="justify" vertical="center"/>
    </xf>
    <xf numFmtId="0" fontId="6" fillId="0" borderId="2" xfId="13" applyFont="1" applyBorder="1" applyAlignment="1">
      <alignment horizontal="justify" vertical="center"/>
    </xf>
    <xf numFmtId="0" fontId="6" fillId="0" borderId="3" xfId="13" applyFont="1" applyBorder="1" applyAlignment="1">
      <alignment horizontal="justify" vertical="center"/>
    </xf>
    <xf numFmtId="0" fontId="8" fillId="2" borderId="9" xfId="13" applyFont="1" applyFill="1" applyBorder="1" applyAlignment="1">
      <alignment horizontal="center" vertical="center" wrapText="1"/>
    </xf>
    <xf numFmtId="0" fontId="8" fillId="2" borderId="8" xfId="13" applyFont="1" applyFill="1" applyBorder="1" applyAlignment="1">
      <alignment horizontal="center" vertical="center" wrapText="1"/>
    </xf>
    <xf numFmtId="0" fontId="8" fillId="2" borderId="1" xfId="13" applyFont="1" applyFill="1" applyBorder="1" applyAlignment="1">
      <alignment horizontal="center" vertical="center"/>
    </xf>
    <xf numFmtId="0" fontId="8" fillId="2" borderId="2" xfId="13" applyFont="1" applyFill="1" applyBorder="1" applyAlignment="1">
      <alignment horizontal="center" vertical="center"/>
    </xf>
    <xf numFmtId="0" fontId="8" fillId="2" borderId="3" xfId="13" applyFont="1" applyFill="1" applyBorder="1" applyAlignment="1">
      <alignment horizontal="center" vertical="center"/>
    </xf>
    <xf numFmtId="0" fontId="8" fillId="2" borderId="12" xfId="13" applyFont="1" applyFill="1" applyBorder="1" applyAlignment="1">
      <alignment horizontal="justify" vertical="center" wrapText="1"/>
    </xf>
    <xf numFmtId="0" fontId="8" fillId="2" borderId="10" xfId="13" applyFont="1" applyFill="1" applyBorder="1" applyAlignment="1">
      <alignment horizontal="justify" vertical="center" wrapText="1"/>
    </xf>
    <xf numFmtId="0" fontId="8" fillId="2" borderId="15" xfId="13" applyFont="1" applyFill="1" applyBorder="1" applyAlignment="1">
      <alignment horizontal="justify" vertical="center" wrapText="1"/>
    </xf>
    <xf numFmtId="0" fontId="8" fillId="2" borderId="13" xfId="13" applyFont="1" applyFill="1" applyBorder="1" applyAlignment="1">
      <alignment horizontal="justify" vertical="center" wrapText="1"/>
    </xf>
    <xf numFmtId="0" fontId="8" fillId="2" borderId="9"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2" borderId="8" xfId="0" applyFont="1" applyFill="1" applyBorder="1" applyAlignment="1">
      <alignment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43" fontId="8" fillId="2" borderId="10" xfId="2" applyFont="1" applyFill="1" applyBorder="1" applyAlignment="1">
      <alignment horizontal="center" vertical="center" wrapText="1"/>
    </xf>
    <xf numFmtId="43" fontId="8" fillId="2" borderId="13" xfId="2" applyFont="1" applyFill="1" applyBorder="1" applyAlignment="1">
      <alignment horizontal="center" vertical="center" wrapText="1"/>
    </xf>
  </cellXfs>
  <cellStyles count="20">
    <cellStyle name="Millares" xfId="1" builtinId="3"/>
    <cellStyle name="Millares 2" xfId="2"/>
    <cellStyle name="Millares 2 2" xfId="3"/>
    <cellStyle name="Millares 3" xfId="4"/>
    <cellStyle name="Millares 4" xfId="5"/>
    <cellStyle name="Normal" xfId="0" builtinId="0"/>
    <cellStyle name="Normal 2" xfId="6"/>
    <cellStyle name="Normal 2 2" xfId="7"/>
    <cellStyle name="Normal 2 2 2" xfId="17"/>
    <cellStyle name="Normal 2 2 2 2" xfId="18"/>
    <cellStyle name="Normal 2 3" xfId="16"/>
    <cellStyle name="Normal 2 9" xfId="19"/>
    <cellStyle name="Normal 2_INDICADORES BLOQUE 5 2" xfId="8"/>
    <cellStyle name="Normal 3" xfId="9"/>
    <cellStyle name="Normal 3 2" xfId="10"/>
    <cellStyle name="Normal 4" xfId="11"/>
    <cellStyle name="Normal 5" xfId="12"/>
    <cellStyle name="Normal 6" xfId="13"/>
    <cellStyle name="Porcentual 2" xfId="14"/>
    <cellStyle name="Porcentual 2 2" xfId="15"/>
  </cellStyles>
  <dxfs count="6">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6633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66"/>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3</xdr:col>
      <xdr:colOff>333375</xdr:colOff>
      <xdr:row>17</xdr:row>
      <xdr:rowOff>76200</xdr:rowOff>
    </xdr:from>
    <xdr:to>
      <xdr:col>10</xdr:col>
      <xdr:colOff>735343</xdr:colOff>
      <xdr:row>22</xdr:row>
      <xdr:rowOff>142851</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1918335" y="4038600"/>
          <a:ext cx="5895993" cy="156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ES" sz="2300" b="1">
            <a:latin typeface="Century Gothic"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2340486</xdr:colOff>
      <xdr:row>11</xdr:row>
      <xdr:rowOff>127683</xdr:rowOff>
    </xdr:from>
    <xdr:to>
      <xdr:col>3</xdr:col>
      <xdr:colOff>3753872</xdr:colOff>
      <xdr:row>16</xdr:row>
      <xdr:rowOff>163016</xdr:rowOff>
    </xdr:to>
    <xdr:pic>
      <xdr:nvPicPr>
        <xdr:cNvPr id="2" name="Imagen 2">
          <a:extLst>
            <a:ext uri="{FF2B5EF4-FFF2-40B4-BE49-F238E27FC236}">
              <a16:creationId xmlns:a16="http://schemas.microsoft.com/office/drawing/2014/main" id="{DDEA4423-F2AE-43E5-A581-6C06A4D78F98}"/>
            </a:ext>
          </a:extLst>
        </xdr:cNvPr>
        <xdr:cNvPicPr>
          <a:picLocks noChangeAspect="1"/>
        </xdr:cNvPicPr>
      </xdr:nvPicPr>
      <xdr:blipFill>
        <a:blip xmlns:r="http://schemas.openxmlformats.org/officeDocument/2006/relationships" r:embed="rId1"/>
        <a:stretch>
          <a:fillRect/>
        </a:stretch>
      </xdr:blipFill>
      <xdr:spPr>
        <a:xfrm>
          <a:off x="2967019" y="3582083"/>
          <a:ext cx="4766186" cy="1009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Escritorio/Documents%20and%20Settings/SFINANZAS/Configuraci&#243;n%20local/Archivos%20temporales%20de%20Internet/Content.Outlook/P59IK4FR/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efreshError="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efreshError="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1:Q36"/>
  <sheetViews>
    <sheetView showGridLines="0" topLeftCell="A19" workbookViewId="0">
      <selection activeCell="G45" sqref="G45"/>
    </sheetView>
  </sheetViews>
  <sheetFormatPr baseColWidth="10" defaultColWidth="11.42578125" defaultRowHeight="13.5"/>
  <cols>
    <col min="1" max="1" width="0.140625" style="49" customWidth="1"/>
    <col min="2" max="2" width="8.28515625" style="49" customWidth="1"/>
    <col min="3" max="13" width="11.42578125" style="49"/>
    <col min="14" max="14" width="14" style="49" customWidth="1"/>
    <col min="15" max="16384" width="11.42578125" style="49"/>
  </cols>
  <sheetData>
    <row r="11" spans="2:14" ht="31.5">
      <c r="B11" s="210" t="s">
        <v>86</v>
      </c>
      <c r="C11" s="210"/>
      <c r="D11" s="210"/>
      <c r="E11" s="210"/>
      <c r="F11" s="210"/>
      <c r="G11" s="210"/>
      <c r="H11" s="210"/>
      <c r="I11" s="210"/>
      <c r="J11" s="210"/>
      <c r="K11" s="210"/>
      <c r="L11" s="210"/>
      <c r="M11" s="210"/>
      <c r="N11" s="210"/>
    </row>
    <row r="19" spans="2:17" ht="112.9" customHeight="1">
      <c r="B19" s="211" t="s">
        <v>73</v>
      </c>
      <c r="C19" s="212"/>
      <c r="D19" s="212"/>
      <c r="E19" s="212"/>
      <c r="F19" s="212"/>
      <c r="G19" s="212"/>
      <c r="H19" s="212"/>
      <c r="I19" s="212"/>
      <c r="J19" s="212"/>
      <c r="K19" s="212"/>
      <c r="L19" s="212"/>
      <c r="M19" s="212"/>
      <c r="N19" s="212"/>
    </row>
    <row r="24" spans="2:17">
      <c r="Q24" s="53"/>
    </row>
    <row r="33" spans="2:14" s="152" customFormat="1" ht="17.25">
      <c r="B33" s="153" t="s">
        <v>35</v>
      </c>
      <c r="C33" s="154"/>
      <c r="D33" s="154"/>
      <c r="E33" s="155"/>
      <c r="F33" s="155"/>
      <c r="G33" s="155"/>
      <c r="I33" s="213" t="s">
        <v>45</v>
      </c>
      <c r="J33" s="213"/>
      <c r="K33" s="156"/>
      <c r="L33" s="156"/>
      <c r="M33" s="156"/>
      <c r="N33" s="156"/>
    </row>
    <row r="34" spans="2:14" s="152" customFormat="1" ht="17.25">
      <c r="B34" s="153"/>
      <c r="C34" s="214" t="s">
        <v>164</v>
      </c>
      <c r="D34" s="214"/>
      <c r="E34" s="214"/>
      <c r="F34" s="214"/>
      <c r="G34" s="153"/>
      <c r="K34" s="215" t="s">
        <v>88</v>
      </c>
      <c r="L34" s="215"/>
      <c r="M34" s="215"/>
      <c r="N34" s="215"/>
    </row>
    <row r="35" spans="2:14" s="157" customFormat="1">
      <c r="C35" s="209" t="s">
        <v>87</v>
      </c>
      <c r="D35" s="209"/>
      <c r="E35" s="209"/>
      <c r="F35" s="209"/>
      <c r="K35" s="209" t="s">
        <v>165</v>
      </c>
      <c r="L35" s="209"/>
      <c r="M35" s="209"/>
      <c r="N35" s="209"/>
    </row>
    <row r="36" spans="2:14">
      <c r="D36" s="20"/>
      <c r="E36" s="20"/>
      <c r="F36" s="20"/>
      <c r="K36" s="99"/>
      <c r="L36" s="99"/>
      <c r="M36" s="99"/>
      <c r="N36" s="20"/>
    </row>
  </sheetData>
  <mergeCells count="7">
    <mergeCell ref="C35:F35"/>
    <mergeCell ref="K35:N35"/>
    <mergeCell ref="B11:N11"/>
    <mergeCell ref="B19:N19"/>
    <mergeCell ref="I33:J33"/>
    <mergeCell ref="C34:F34"/>
    <mergeCell ref="K34:N34"/>
  </mergeCells>
  <printOptions horizontalCentered="1" verticalCentered="1"/>
  <pageMargins left="0.59055118110236227" right="0.59055118110236227" top="1.3779527559055118" bottom="0.35433070866141736" header="0.39370078740157483" footer="0.39370078740157483"/>
  <pageSetup scale="80" orientation="landscape" r:id="rId1"/>
  <headerFooter scaleWithDoc="0" alignWithMargins="0">
    <oddHeader>&amp;C&amp;G</oddHead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topLeftCell="A10" workbookViewId="0">
      <selection activeCell="C84" sqref="C84"/>
    </sheetView>
  </sheetViews>
  <sheetFormatPr baseColWidth="10" defaultColWidth="11.42578125" defaultRowHeight="13.5"/>
  <cols>
    <col min="1" max="1" width="13.85546875" style="1" customWidth="1"/>
    <col min="2" max="2" width="10.7109375" style="1" customWidth="1"/>
    <col min="3" max="3" width="15.28515625" style="1" customWidth="1"/>
    <col min="4" max="4" width="12.85546875" style="1" customWidth="1"/>
    <col min="5" max="6" width="14" style="1" customWidth="1"/>
    <col min="7" max="7" width="11.140625" style="1" customWidth="1"/>
    <col min="8" max="8" width="15.28515625" style="1" customWidth="1"/>
    <col min="9" max="9" width="18.140625" style="1" customWidth="1"/>
    <col min="10" max="10" width="23.140625" style="1" customWidth="1"/>
    <col min="11" max="11" width="14" style="1" customWidth="1"/>
    <col min="12" max="12" width="1.28515625" style="1" customWidth="1"/>
    <col min="13" max="16384" width="11.42578125" style="1"/>
  </cols>
  <sheetData>
    <row r="1" spans="1:11" ht="15" customHeight="1"/>
    <row r="2" spans="1:11" ht="35.1" customHeight="1">
      <c r="A2" s="295" t="s">
        <v>38</v>
      </c>
      <c r="B2" s="296"/>
      <c r="C2" s="296"/>
      <c r="D2" s="296"/>
      <c r="E2" s="296"/>
      <c r="F2" s="296"/>
      <c r="G2" s="296"/>
      <c r="H2" s="296"/>
      <c r="I2" s="296"/>
      <c r="J2" s="296"/>
      <c r="K2" s="297"/>
    </row>
    <row r="3" spans="1:11" ht="6.75" customHeight="1"/>
    <row r="4" spans="1:11" ht="20.100000000000001" customHeight="1">
      <c r="A4" s="2" t="s">
        <v>89</v>
      </c>
      <c r="B4" s="3"/>
      <c r="C4" s="3"/>
      <c r="D4" s="3"/>
      <c r="E4" s="3"/>
      <c r="F4" s="3"/>
      <c r="G4" s="3"/>
      <c r="H4" s="3"/>
      <c r="I4" s="3"/>
      <c r="J4" s="3"/>
      <c r="K4" s="4"/>
    </row>
    <row r="5" spans="1:11" ht="20.100000000000001" customHeight="1">
      <c r="A5" s="2" t="s">
        <v>90</v>
      </c>
      <c r="B5" s="3"/>
      <c r="C5" s="3"/>
      <c r="D5" s="3"/>
      <c r="E5" s="3"/>
      <c r="F5" s="3"/>
      <c r="G5" s="3"/>
      <c r="H5" s="3"/>
      <c r="I5" s="3"/>
      <c r="J5" s="3"/>
      <c r="K5" s="4"/>
    </row>
    <row r="6" spans="1:11" ht="9" customHeight="1">
      <c r="A6" s="3"/>
      <c r="B6" s="5"/>
      <c r="C6" s="5"/>
      <c r="D6" s="5"/>
      <c r="E6" s="5"/>
      <c r="F6" s="5"/>
      <c r="G6" s="5"/>
      <c r="H6" s="5"/>
      <c r="I6" s="5"/>
      <c r="J6" s="5"/>
      <c r="K6" s="6"/>
    </row>
    <row r="7" spans="1:11" s="8" customFormat="1" ht="30" customHeight="1">
      <c r="A7" s="282" t="s">
        <v>20</v>
      </c>
      <c r="B7" s="283"/>
      <c r="C7" s="283"/>
      <c r="D7" s="284"/>
      <c r="E7" s="7" t="s">
        <v>39</v>
      </c>
      <c r="F7" s="282" t="s">
        <v>30</v>
      </c>
      <c r="G7" s="283"/>
      <c r="H7" s="283"/>
      <c r="I7" s="282" t="s">
        <v>26</v>
      </c>
      <c r="J7" s="283"/>
      <c r="K7" s="284"/>
    </row>
    <row r="8" spans="1:11" s="8" customFormat="1" ht="63" customHeight="1">
      <c r="A8" s="268" t="s">
        <v>129</v>
      </c>
      <c r="B8" s="269"/>
      <c r="C8" s="269"/>
      <c r="D8" s="270"/>
      <c r="E8" s="274" t="s">
        <v>118</v>
      </c>
      <c r="F8" s="276" t="s">
        <v>119</v>
      </c>
      <c r="G8" s="277"/>
      <c r="H8" s="278"/>
      <c r="I8" s="276" t="s">
        <v>142</v>
      </c>
      <c r="J8" s="277"/>
      <c r="K8" s="278"/>
    </row>
    <row r="9" spans="1:11" s="8" customFormat="1" ht="65.45" customHeight="1">
      <c r="A9" s="271"/>
      <c r="B9" s="272"/>
      <c r="C9" s="272"/>
      <c r="D9" s="273"/>
      <c r="E9" s="275"/>
      <c r="F9" s="279"/>
      <c r="G9" s="280"/>
      <c r="H9" s="281"/>
      <c r="I9" s="279"/>
      <c r="J9" s="280"/>
      <c r="K9" s="281"/>
    </row>
    <row r="10" spans="1:11" s="8" customFormat="1" ht="30" customHeight="1">
      <c r="A10" s="230" t="s">
        <v>36</v>
      </c>
      <c r="B10" s="231"/>
      <c r="C10" s="231"/>
      <c r="D10" s="231"/>
      <c r="E10" s="231"/>
      <c r="F10" s="231"/>
      <c r="G10" s="231"/>
      <c r="H10" s="231"/>
      <c r="I10" s="231"/>
      <c r="J10" s="231"/>
      <c r="K10" s="232"/>
    </row>
    <row r="11" spans="1:11" s="8" customFormat="1" ht="20.45" customHeight="1">
      <c r="A11" s="2" t="s">
        <v>143</v>
      </c>
      <c r="B11" s="3"/>
      <c r="C11" s="3"/>
      <c r="D11" s="3"/>
      <c r="E11" s="3"/>
      <c r="F11" s="264" t="s">
        <v>144</v>
      </c>
      <c r="G11" s="265"/>
      <c r="H11" s="265"/>
      <c r="I11" s="265"/>
      <c r="J11" s="265"/>
      <c r="K11" s="266"/>
    </row>
    <row r="12" spans="1:11" s="8" customFormat="1" ht="6" customHeight="1">
      <c r="A12" s="11"/>
      <c r="B12" s="11"/>
      <c r="C12" s="12"/>
      <c r="D12" s="12"/>
      <c r="E12" s="12"/>
      <c r="F12" s="12"/>
      <c r="G12" s="12"/>
      <c r="H12" s="12"/>
      <c r="I12" s="12"/>
      <c r="J12" s="13"/>
      <c r="K12" s="13"/>
    </row>
    <row r="13" spans="1:11" s="8" customFormat="1" ht="30" customHeight="1">
      <c r="A13" s="230" t="s">
        <v>59</v>
      </c>
      <c r="B13" s="231"/>
      <c r="C13" s="231"/>
      <c r="D13" s="231"/>
      <c r="E13" s="231"/>
      <c r="F13" s="231"/>
      <c r="G13" s="231"/>
      <c r="H13" s="231"/>
      <c r="I13" s="231"/>
      <c r="J13" s="231"/>
      <c r="K13" s="232"/>
    </row>
    <row r="14" spans="1:11" s="8" customFormat="1" ht="29.45" customHeight="1">
      <c r="A14" s="242" t="s">
        <v>120</v>
      </c>
      <c r="B14" s="243"/>
      <c r="C14" s="243"/>
      <c r="D14" s="243"/>
      <c r="E14" s="244"/>
      <c r="F14" s="267" t="s">
        <v>121</v>
      </c>
      <c r="G14" s="265"/>
      <c r="H14" s="265"/>
      <c r="I14" s="265"/>
      <c r="J14" s="265"/>
      <c r="K14" s="266"/>
    </row>
    <row r="15" spans="1:11" s="8" customFormat="1" ht="5.25" customHeight="1">
      <c r="A15" s="9"/>
      <c r="B15" s="9"/>
      <c r="C15" s="9"/>
      <c r="D15" s="9"/>
      <c r="E15" s="9"/>
      <c r="F15" s="9"/>
      <c r="G15" s="9"/>
      <c r="H15" s="9"/>
      <c r="I15" s="9"/>
      <c r="J15" s="10"/>
      <c r="K15" s="10"/>
    </row>
    <row r="16" spans="1:11" s="8" customFormat="1" ht="30" customHeight="1">
      <c r="A16" s="230" t="s">
        <v>31</v>
      </c>
      <c r="B16" s="231"/>
      <c r="C16" s="231"/>
      <c r="D16" s="231"/>
      <c r="E16" s="231"/>
      <c r="F16" s="231"/>
      <c r="G16" s="231"/>
      <c r="H16" s="231"/>
      <c r="I16" s="231"/>
      <c r="J16" s="231"/>
      <c r="K16" s="232"/>
    </row>
    <row r="17" spans="1:11" s="8" customFormat="1" ht="33" customHeight="1">
      <c r="A17" s="298" t="s">
        <v>145</v>
      </c>
      <c r="B17" s="299"/>
      <c r="C17" s="299"/>
      <c r="D17" s="299"/>
      <c r="E17" s="299"/>
      <c r="F17" s="299"/>
      <c r="G17" s="299"/>
      <c r="H17" s="299"/>
      <c r="I17" s="299"/>
      <c r="J17" s="299"/>
      <c r="K17" s="300"/>
    </row>
    <row r="18" spans="1:11" s="8" customFormat="1" ht="34.15" customHeight="1">
      <c r="A18" s="216" t="s">
        <v>122</v>
      </c>
      <c r="B18" s="217"/>
      <c r="C18" s="217"/>
      <c r="D18" s="217"/>
      <c r="E18" s="217"/>
      <c r="F18" s="217"/>
      <c r="G18" s="217"/>
      <c r="H18" s="217"/>
      <c r="I18" s="217"/>
      <c r="J18" s="217"/>
      <c r="K18" s="218"/>
    </row>
    <row r="19" spans="1:11" s="8" customFormat="1" ht="34.9" customHeight="1">
      <c r="A19" s="255" t="s">
        <v>146</v>
      </c>
      <c r="B19" s="256"/>
      <c r="C19" s="256"/>
      <c r="D19" s="256"/>
      <c r="E19" s="256"/>
      <c r="F19" s="256"/>
      <c r="G19" s="256"/>
      <c r="H19" s="256"/>
      <c r="I19" s="256"/>
      <c r="J19" s="256"/>
      <c r="K19" s="257"/>
    </row>
    <row r="20" spans="1:11" s="8" customFormat="1" ht="31.15" customHeight="1">
      <c r="A20" s="258" t="s">
        <v>123</v>
      </c>
      <c r="B20" s="259"/>
      <c r="C20" s="259"/>
      <c r="D20" s="259"/>
      <c r="E20" s="259"/>
      <c r="F20" s="259"/>
      <c r="G20" s="259"/>
      <c r="H20" s="259"/>
      <c r="I20" s="259"/>
      <c r="J20" s="259"/>
      <c r="K20" s="260"/>
    </row>
    <row r="21" spans="1:11" s="8" customFormat="1" ht="22.9" customHeight="1">
      <c r="A21" s="264" t="s">
        <v>124</v>
      </c>
      <c r="B21" s="265"/>
      <c r="C21" s="265"/>
      <c r="D21" s="265"/>
      <c r="E21" s="265"/>
      <c r="F21" s="265"/>
      <c r="G21" s="265"/>
      <c r="H21" s="265"/>
      <c r="I21" s="265"/>
      <c r="J21" s="265"/>
      <c r="K21" s="266"/>
    </row>
    <row r="22" spans="1:11" s="8" customFormat="1" ht="43.9" customHeight="1">
      <c r="A22" s="258" t="s">
        <v>125</v>
      </c>
      <c r="B22" s="259"/>
      <c r="C22" s="259"/>
      <c r="D22" s="259"/>
      <c r="E22" s="259"/>
      <c r="F22" s="259"/>
      <c r="G22" s="259"/>
      <c r="H22" s="259"/>
      <c r="I22" s="259"/>
      <c r="J22" s="259"/>
      <c r="K22" s="260"/>
    </row>
    <row r="23" spans="1:11" s="8" customFormat="1" ht="34.15" customHeight="1">
      <c r="A23" s="242" t="s">
        <v>126</v>
      </c>
      <c r="B23" s="243"/>
      <c r="C23" s="243"/>
      <c r="D23" s="243"/>
      <c r="E23" s="243"/>
      <c r="F23" s="243"/>
      <c r="G23" s="243"/>
      <c r="H23" s="243"/>
      <c r="I23" s="243"/>
      <c r="J23" s="243"/>
      <c r="K23" s="244"/>
    </row>
    <row r="24" spans="1:11" s="8" customFormat="1" ht="22.9" customHeight="1">
      <c r="A24" s="10"/>
      <c r="B24" s="10"/>
      <c r="C24" s="10"/>
      <c r="D24" s="10"/>
      <c r="E24" s="10"/>
      <c r="F24" s="10"/>
      <c r="G24" s="10"/>
      <c r="H24" s="10"/>
      <c r="I24" s="10"/>
      <c r="J24" s="10"/>
      <c r="K24" s="10"/>
    </row>
    <row r="25" spans="1:11" s="8" customFormat="1" ht="19.5" customHeight="1">
      <c r="A25" s="230" t="s">
        <v>21</v>
      </c>
      <c r="B25" s="231"/>
      <c r="C25" s="231"/>
      <c r="D25" s="231"/>
      <c r="E25" s="231"/>
      <c r="F25" s="231"/>
      <c r="G25" s="231"/>
      <c r="H25" s="231"/>
      <c r="I25" s="231"/>
      <c r="J25" s="231"/>
      <c r="K25" s="232"/>
    </row>
    <row r="26" spans="1:11" s="8" customFormat="1" ht="27.75" customHeight="1">
      <c r="A26" s="233" t="s">
        <v>22</v>
      </c>
      <c r="B26" s="233" t="s">
        <v>12</v>
      </c>
      <c r="C26" s="231" t="s">
        <v>3</v>
      </c>
      <c r="D26" s="232"/>
      <c r="E26" s="245" t="s">
        <v>44</v>
      </c>
      <c r="F26" s="246"/>
      <c r="G26" s="246"/>
      <c r="H26" s="247"/>
      <c r="I26" s="245" t="s">
        <v>23</v>
      </c>
      <c r="J26" s="246"/>
      <c r="K26" s="247"/>
    </row>
    <row r="27" spans="1:11" s="8" customFormat="1" ht="27" customHeight="1">
      <c r="A27" s="234"/>
      <c r="B27" s="234"/>
      <c r="C27" s="83" t="s">
        <v>60</v>
      </c>
      <c r="D27" s="17" t="s">
        <v>24</v>
      </c>
      <c r="E27" s="251" t="s">
        <v>60</v>
      </c>
      <c r="F27" s="251"/>
      <c r="G27" s="251" t="s">
        <v>25</v>
      </c>
      <c r="H27" s="251"/>
      <c r="I27" s="248"/>
      <c r="J27" s="249"/>
      <c r="K27" s="250"/>
    </row>
    <row r="28" spans="1:11" s="8" customFormat="1" ht="30" customHeight="1">
      <c r="A28" s="142" t="s">
        <v>127</v>
      </c>
      <c r="B28" s="140" t="s">
        <v>128</v>
      </c>
      <c r="C28" s="141">
        <v>2050</v>
      </c>
      <c r="D28" s="141">
        <v>2050</v>
      </c>
      <c r="E28" s="294">
        <v>19461573.41</v>
      </c>
      <c r="F28" s="294"/>
      <c r="G28" s="294">
        <v>19461573.41</v>
      </c>
      <c r="H28" s="294"/>
      <c r="I28" s="285" t="s">
        <v>149</v>
      </c>
      <c r="J28" s="286"/>
      <c r="K28" s="287"/>
    </row>
    <row r="29" spans="1:11" s="8" customFormat="1" ht="4.9000000000000004" customHeight="1">
      <c r="A29" s="14"/>
      <c r="B29" s="14"/>
      <c r="C29" s="14"/>
      <c r="D29" s="14"/>
      <c r="E29" s="14"/>
      <c r="F29" s="14"/>
      <c r="G29" s="14"/>
      <c r="H29" s="14"/>
      <c r="I29" s="288"/>
      <c r="J29" s="289"/>
      <c r="K29" s="290"/>
    </row>
    <row r="30" spans="1:11" s="8" customFormat="1" ht="13.5" customHeight="1">
      <c r="A30" s="230" t="s">
        <v>27</v>
      </c>
      <c r="B30" s="231"/>
      <c r="C30" s="231"/>
      <c r="D30" s="231"/>
      <c r="E30" s="231"/>
      <c r="F30" s="231"/>
      <c r="G30" s="231"/>
      <c r="H30" s="232"/>
      <c r="I30" s="288"/>
      <c r="J30" s="289"/>
      <c r="K30" s="290"/>
    </row>
    <row r="31" spans="1:11" s="8" customFormat="1" ht="13.5" customHeight="1">
      <c r="A31" s="233" t="s">
        <v>34</v>
      </c>
      <c r="B31" s="235" t="s">
        <v>11</v>
      </c>
      <c r="C31" s="237" t="s">
        <v>28</v>
      </c>
      <c r="D31" s="238"/>
      <c r="E31" s="238"/>
      <c r="F31" s="238"/>
      <c r="G31" s="238"/>
      <c r="H31" s="239"/>
      <c r="I31" s="288"/>
      <c r="J31" s="289"/>
      <c r="K31" s="290"/>
    </row>
    <row r="32" spans="1:11" s="8" customFormat="1" ht="40.5" customHeight="1">
      <c r="A32" s="234"/>
      <c r="B32" s="236"/>
      <c r="C32" s="16" t="s">
        <v>9</v>
      </c>
      <c r="D32" s="17" t="s">
        <v>10</v>
      </c>
      <c r="E32" s="17" t="s">
        <v>19</v>
      </c>
      <c r="F32" s="17" t="s">
        <v>29</v>
      </c>
      <c r="G32" s="230" t="s">
        <v>8</v>
      </c>
      <c r="H32" s="232"/>
      <c r="I32" s="288"/>
      <c r="J32" s="289"/>
      <c r="K32" s="290"/>
    </row>
    <row r="33" spans="1:11" s="8" customFormat="1" ht="17.25" customHeight="1">
      <c r="A33" s="18" t="s">
        <v>13</v>
      </c>
      <c r="B33" s="19">
        <v>885</v>
      </c>
      <c r="C33" s="143">
        <v>885</v>
      </c>
      <c r="D33" s="144">
        <v>0</v>
      </c>
      <c r="E33" s="19">
        <v>0</v>
      </c>
      <c r="F33" s="144">
        <v>0</v>
      </c>
      <c r="G33" s="240">
        <f>+C33+D33+E33+F33</f>
        <v>885</v>
      </c>
      <c r="H33" s="241"/>
      <c r="I33" s="288"/>
      <c r="J33" s="289"/>
      <c r="K33" s="290"/>
    </row>
    <row r="34" spans="1:11" s="8" customFormat="1" ht="17.25" customHeight="1">
      <c r="A34" s="18" t="s">
        <v>14</v>
      </c>
      <c r="B34" s="19">
        <v>1165</v>
      </c>
      <c r="C34" s="143">
        <v>1165</v>
      </c>
      <c r="D34" s="144">
        <v>0</v>
      </c>
      <c r="E34" s="19">
        <v>0</v>
      </c>
      <c r="F34" s="144">
        <v>0</v>
      </c>
      <c r="G34" s="240">
        <f>+C34+D34+E34+F34</f>
        <v>1165</v>
      </c>
      <c r="H34" s="241"/>
      <c r="I34" s="288"/>
      <c r="J34" s="289"/>
      <c r="K34" s="290"/>
    </row>
    <row r="35" spans="1:11" s="8" customFormat="1" ht="17.25" customHeight="1">
      <c r="A35" s="18" t="s">
        <v>8</v>
      </c>
      <c r="B35" s="143">
        <f>+B34+B33</f>
        <v>2050</v>
      </c>
      <c r="C35" s="143">
        <f>+C34+C33</f>
        <v>2050</v>
      </c>
      <c r="D35" s="144">
        <v>0</v>
      </c>
      <c r="E35" s="19">
        <v>0</v>
      </c>
      <c r="F35" s="145">
        <v>0</v>
      </c>
      <c r="G35" s="240">
        <f>+C35+D35+E35+F35</f>
        <v>2050</v>
      </c>
      <c r="H35" s="241"/>
      <c r="I35" s="291"/>
      <c r="J35" s="292"/>
      <c r="K35" s="293"/>
    </row>
    <row r="36" spans="1:11" ht="8.25" customHeight="1"/>
    <row r="37" spans="1:11" s="158" customFormat="1"/>
    <row r="38" spans="1:11" s="8" customFormat="1" ht="30" customHeight="1">
      <c r="A38" s="282" t="s">
        <v>20</v>
      </c>
      <c r="B38" s="283"/>
      <c r="C38" s="283"/>
      <c r="D38" s="284"/>
      <c r="E38" s="7" t="s">
        <v>39</v>
      </c>
      <c r="F38" s="282" t="s">
        <v>30</v>
      </c>
      <c r="G38" s="283"/>
      <c r="H38" s="283"/>
      <c r="I38" s="282" t="s">
        <v>26</v>
      </c>
      <c r="J38" s="283"/>
      <c r="K38" s="284"/>
    </row>
    <row r="39" spans="1:11" s="8" customFormat="1" ht="72" customHeight="1">
      <c r="A39" s="268" t="s">
        <v>130</v>
      </c>
      <c r="B39" s="269"/>
      <c r="C39" s="269"/>
      <c r="D39" s="270"/>
      <c r="E39" s="274" t="s">
        <v>150</v>
      </c>
      <c r="F39" s="276" t="s">
        <v>131</v>
      </c>
      <c r="G39" s="277"/>
      <c r="H39" s="278"/>
      <c r="I39" s="276" t="s">
        <v>132</v>
      </c>
      <c r="J39" s="277"/>
      <c r="K39" s="278"/>
    </row>
    <row r="40" spans="1:11" s="8" customFormat="1" ht="110.45" customHeight="1">
      <c r="A40" s="271"/>
      <c r="B40" s="272"/>
      <c r="C40" s="272"/>
      <c r="D40" s="273"/>
      <c r="E40" s="275"/>
      <c r="F40" s="279"/>
      <c r="G40" s="280"/>
      <c r="H40" s="281"/>
      <c r="I40" s="279"/>
      <c r="J40" s="280"/>
      <c r="K40" s="281"/>
    </row>
    <row r="41" spans="1:11" s="8" customFormat="1" ht="30" customHeight="1">
      <c r="A41" s="230" t="s">
        <v>36</v>
      </c>
      <c r="B41" s="231"/>
      <c r="C41" s="231"/>
      <c r="D41" s="231"/>
      <c r="E41" s="231"/>
      <c r="F41" s="231"/>
      <c r="G41" s="231"/>
      <c r="H41" s="231"/>
      <c r="I41" s="231"/>
      <c r="J41" s="231"/>
      <c r="K41" s="232"/>
    </row>
    <row r="42" spans="1:11" s="8" customFormat="1" ht="22.15" customHeight="1">
      <c r="A42" s="2" t="s">
        <v>143</v>
      </c>
      <c r="B42" s="3"/>
      <c r="C42" s="3"/>
      <c r="D42" s="3"/>
      <c r="E42" s="3"/>
      <c r="F42" s="264" t="s">
        <v>133</v>
      </c>
      <c r="G42" s="265"/>
      <c r="H42" s="265"/>
      <c r="I42" s="265"/>
      <c r="J42" s="265"/>
      <c r="K42" s="266"/>
    </row>
    <row r="43" spans="1:11" s="8" customFormat="1" ht="6" customHeight="1">
      <c r="A43" s="11"/>
      <c r="B43" s="11"/>
      <c r="C43" s="12"/>
      <c r="D43" s="12"/>
      <c r="E43" s="12"/>
      <c r="F43" s="12"/>
      <c r="G43" s="12"/>
      <c r="H43" s="12"/>
      <c r="I43" s="12"/>
      <c r="J43" s="13"/>
      <c r="K43" s="13"/>
    </row>
    <row r="44" spans="1:11" s="8" customFormat="1" ht="30" customHeight="1">
      <c r="A44" s="230" t="s">
        <v>59</v>
      </c>
      <c r="B44" s="231"/>
      <c r="C44" s="231"/>
      <c r="D44" s="231"/>
      <c r="E44" s="231"/>
      <c r="F44" s="231"/>
      <c r="G44" s="231"/>
      <c r="H44" s="231"/>
      <c r="I44" s="231"/>
      <c r="J44" s="231"/>
      <c r="K44" s="232"/>
    </row>
    <row r="45" spans="1:11" s="8" customFormat="1" ht="31.9" customHeight="1">
      <c r="A45" s="242" t="s">
        <v>134</v>
      </c>
      <c r="B45" s="243"/>
      <c r="C45" s="243"/>
      <c r="D45" s="243"/>
      <c r="E45" s="244"/>
      <c r="F45" s="267" t="s">
        <v>135</v>
      </c>
      <c r="G45" s="265"/>
      <c r="H45" s="265"/>
      <c r="I45" s="265"/>
      <c r="J45" s="265"/>
      <c r="K45" s="266"/>
    </row>
    <row r="46" spans="1:11" s="8" customFormat="1" ht="5.25" customHeight="1">
      <c r="A46" s="9"/>
      <c r="B46" s="9"/>
      <c r="C46" s="9"/>
      <c r="D46" s="9"/>
      <c r="E46" s="9"/>
      <c r="F46" s="9"/>
      <c r="G46" s="9"/>
      <c r="H46" s="9"/>
      <c r="I46" s="9"/>
      <c r="J46" s="98"/>
      <c r="K46" s="98"/>
    </row>
    <row r="47" spans="1:11" s="8" customFormat="1" ht="30" customHeight="1">
      <c r="A47" s="230" t="s">
        <v>31</v>
      </c>
      <c r="B47" s="231"/>
      <c r="C47" s="231"/>
      <c r="D47" s="231"/>
      <c r="E47" s="231"/>
      <c r="F47" s="231"/>
      <c r="G47" s="231"/>
      <c r="H47" s="231"/>
      <c r="I47" s="231"/>
      <c r="J47" s="231"/>
      <c r="K47" s="232"/>
    </row>
    <row r="48" spans="1:11" s="8" customFormat="1" ht="28.5" customHeight="1">
      <c r="A48" s="252" t="s">
        <v>136</v>
      </c>
      <c r="B48" s="253"/>
      <c r="C48" s="253"/>
      <c r="D48" s="253"/>
      <c r="E48" s="253"/>
      <c r="F48" s="253"/>
      <c r="G48" s="253"/>
      <c r="H48" s="253"/>
      <c r="I48" s="253"/>
      <c r="J48" s="253"/>
      <c r="K48" s="254"/>
    </row>
    <row r="49" spans="1:11" s="8" customFormat="1" ht="27.6" customHeight="1">
      <c r="A49" s="216" t="s">
        <v>137</v>
      </c>
      <c r="B49" s="217"/>
      <c r="C49" s="217"/>
      <c r="D49" s="217"/>
      <c r="E49" s="217"/>
      <c r="F49" s="217"/>
      <c r="G49" s="217"/>
      <c r="H49" s="217"/>
      <c r="I49" s="217"/>
      <c r="J49" s="217"/>
      <c r="K49" s="218"/>
    </row>
    <row r="50" spans="1:11" s="8" customFormat="1" ht="33" customHeight="1">
      <c r="A50" s="255" t="s">
        <v>138</v>
      </c>
      <c r="B50" s="256"/>
      <c r="C50" s="256"/>
      <c r="D50" s="256"/>
      <c r="E50" s="256"/>
      <c r="F50" s="256"/>
      <c r="G50" s="256"/>
      <c r="H50" s="256"/>
      <c r="I50" s="256"/>
      <c r="J50" s="256"/>
      <c r="K50" s="257"/>
    </row>
    <row r="51" spans="1:11" s="8" customFormat="1" ht="41.45" customHeight="1">
      <c r="A51" s="258" t="s">
        <v>139</v>
      </c>
      <c r="B51" s="259"/>
      <c r="C51" s="259"/>
      <c r="D51" s="259"/>
      <c r="E51" s="259"/>
      <c r="F51" s="259"/>
      <c r="G51" s="259"/>
      <c r="H51" s="259"/>
      <c r="I51" s="259"/>
      <c r="J51" s="259"/>
      <c r="K51" s="260"/>
    </row>
    <row r="52" spans="1:11" s="8" customFormat="1" ht="32.450000000000003" customHeight="1">
      <c r="A52" s="261" t="s">
        <v>140</v>
      </c>
      <c r="B52" s="262"/>
      <c r="C52" s="262"/>
      <c r="D52" s="262"/>
      <c r="E52" s="262"/>
      <c r="F52" s="262"/>
      <c r="G52" s="262"/>
      <c r="H52" s="262"/>
      <c r="I52" s="262"/>
      <c r="J52" s="262"/>
      <c r="K52" s="263"/>
    </row>
    <row r="53" spans="1:11" s="8" customFormat="1" ht="31.9" customHeight="1">
      <c r="A53" s="258" t="s">
        <v>147</v>
      </c>
      <c r="B53" s="259"/>
      <c r="C53" s="259"/>
      <c r="D53" s="259"/>
      <c r="E53" s="259"/>
      <c r="F53" s="259"/>
      <c r="G53" s="259"/>
      <c r="H53" s="259"/>
      <c r="I53" s="259"/>
      <c r="J53" s="259"/>
      <c r="K53" s="260"/>
    </row>
    <row r="54" spans="1:11" s="8" customFormat="1" ht="31.5" customHeight="1">
      <c r="A54" s="242" t="s">
        <v>141</v>
      </c>
      <c r="B54" s="243"/>
      <c r="C54" s="243"/>
      <c r="D54" s="243"/>
      <c r="E54" s="243"/>
      <c r="F54" s="243"/>
      <c r="G54" s="243"/>
      <c r="H54" s="243"/>
      <c r="I54" s="243"/>
      <c r="J54" s="243"/>
      <c r="K54" s="244"/>
    </row>
    <row r="55" spans="1:11" s="8" customFormat="1" ht="7.5" customHeight="1">
      <c r="A55" s="98"/>
      <c r="B55" s="98"/>
      <c r="C55" s="98"/>
      <c r="D55" s="98"/>
      <c r="E55" s="98"/>
      <c r="F55" s="98"/>
      <c r="G55" s="98"/>
      <c r="H55" s="98"/>
      <c r="I55" s="98"/>
      <c r="J55" s="98"/>
      <c r="K55" s="98"/>
    </row>
    <row r="56" spans="1:11" s="8" customFormat="1" ht="19.5" customHeight="1">
      <c r="A56" s="230" t="s">
        <v>21</v>
      </c>
      <c r="B56" s="231"/>
      <c r="C56" s="231"/>
      <c r="D56" s="231"/>
      <c r="E56" s="231"/>
      <c r="F56" s="231"/>
      <c r="G56" s="231"/>
      <c r="H56" s="231"/>
      <c r="I56" s="231"/>
      <c r="J56" s="231"/>
      <c r="K56" s="232"/>
    </row>
    <row r="57" spans="1:11" s="8" customFormat="1" ht="27.75" customHeight="1">
      <c r="A57" s="233" t="s">
        <v>22</v>
      </c>
      <c r="B57" s="233" t="s">
        <v>12</v>
      </c>
      <c r="C57" s="231" t="s">
        <v>3</v>
      </c>
      <c r="D57" s="232"/>
      <c r="E57" s="245" t="s">
        <v>44</v>
      </c>
      <c r="F57" s="246"/>
      <c r="G57" s="246"/>
      <c r="H57" s="247"/>
      <c r="I57" s="245" t="s">
        <v>23</v>
      </c>
      <c r="J57" s="246"/>
      <c r="K57" s="247"/>
    </row>
    <row r="58" spans="1:11" s="8" customFormat="1" ht="27" customHeight="1">
      <c r="A58" s="234"/>
      <c r="B58" s="234"/>
      <c r="C58" s="96" t="s">
        <v>60</v>
      </c>
      <c r="D58" s="97" t="s">
        <v>24</v>
      </c>
      <c r="E58" s="251" t="s">
        <v>60</v>
      </c>
      <c r="F58" s="251"/>
      <c r="G58" s="251" t="s">
        <v>25</v>
      </c>
      <c r="H58" s="251"/>
      <c r="I58" s="248"/>
      <c r="J58" s="249"/>
      <c r="K58" s="250"/>
    </row>
    <row r="59" spans="1:11" s="8" customFormat="1" ht="30" customHeight="1">
      <c r="A59" s="159" t="s">
        <v>148</v>
      </c>
      <c r="B59" s="159" t="s">
        <v>128</v>
      </c>
      <c r="C59" s="160">
        <v>4500</v>
      </c>
      <c r="D59" s="161">
        <v>4500</v>
      </c>
      <c r="E59" s="219">
        <v>14922510.9</v>
      </c>
      <c r="F59" s="219"/>
      <c r="G59" s="219">
        <f>+E59</f>
        <v>14922510.9</v>
      </c>
      <c r="H59" s="220"/>
      <c r="I59" s="221" t="s">
        <v>163</v>
      </c>
      <c r="J59" s="222"/>
      <c r="K59" s="223"/>
    </row>
    <row r="60" spans="1:11" s="8" customFormat="1" ht="4.9000000000000004" customHeight="1">
      <c r="A60" s="14"/>
      <c r="B60" s="14"/>
      <c r="C60" s="14"/>
      <c r="D60" s="14"/>
      <c r="E60" s="14"/>
      <c r="F60" s="14"/>
      <c r="G60" s="14"/>
      <c r="H60" s="14"/>
      <c r="I60" s="224"/>
      <c r="J60" s="225"/>
      <c r="K60" s="226"/>
    </row>
    <row r="61" spans="1:11" s="8" customFormat="1" ht="13.5" customHeight="1">
      <c r="A61" s="230" t="s">
        <v>27</v>
      </c>
      <c r="B61" s="231"/>
      <c r="C61" s="231"/>
      <c r="D61" s="231"/>
      <c r="E61" s="231"/>
      <c r="F61" s="231"/>
      <c r="G61" s="231"/>
      <c r="H61" s="232"/>
      <c r="I61" s="224"/>
      <c r="J61" s="225"/>
      <c r="K61" s="226"/>
    </row>
    <row r="62" spans="1:11" s="8" customFormat="1" ht="13.5" customHeight="1">
      <c r="A62" s="233" t="s">
        <v>34</v>
      </c>
      <c r="B62" s="235" t="s">
        <v>11</v>
      </c>
      <c r="C62" s="237" t="s">
        <v>28</v>
      </c>
      <c r="D62" s="238"/>
      <c r="E62" s="238"/>
      <c r="F62" s="238"/>
      <c r="G62" s="238"/>
      <c r="H62" s="239"/>
      <c r="I62" s="224"/>
      <c r="J62" s="225"/>
      <c r="K62" s="226"/>
    </row>
    <row r="63" spans="1:11" s="8" customFormat="1" ht="40.5" customHeight="1">
      <c r="A63" s="234"/>
      <c r="B63" s="236"/>
      <c r="C63" s="95" t="s">
        <v>9</v>
      </c>
      <c r="D63" s="97" t="s">
        <v>10</v>
      </c>
      <c r="E63" s="97" t="s">
        <v>19</v>
      </c>
      <c r="F63" s="97" t="s">
        <v>29</v>
      </c>
      <c r="G63" s="230" t="s">
        <v>8</v>
      </c>
      <c r="H63" s="232"/>
      <c r="I63" s="224"/>
      <c r="J63" s="225"/>
      <c r="K63" s="226"/>
    </row>
    <row r="64" spans="1:11" s="8" customFormat="1" ht="17.25" customHeight="1">
      <c r="A64" s="18" t="s">
        <v>13</v>
      </c>
      <c r="B64" s="19">
        <v>4500</v>
      </c>
      <c r="C64" s="143">
        <v>0</v>
      </c>
      <c r="D64" s="146">
        <v>1036</v>
      </c>
      <c r="E64" s="147">
        <v>3464</v>
      </c>
      <c r="F64" s="148">
        <v>0</v>
      </c>
      <c r="G64" s="240">
        <f>+C64+D64+E64+F64</f>
        <v>4500</v>
      </c>
      <c r="H64" s="241"/>
      <c r="I64" s="224"/>
      <c r="J64" s="225"/>
      <c r="K64" s="226"/>
    </row>
    <row r="65" spans="1:11" s="8" customFormat="1" ht="17.25" customHeight="1">
      <c r="A65" s="18" t="s">
        <v>14</v>
      </c>
      <c r="B65" s="19">
        <v>0</v>
      </c>
      <c r="C65" s="143"/>
      <c r="D65" s="144">
        <v>0</v>
      </c>
      <c r="E65" s="19">
        <v>0</v>
      </c>
      <c r="F65" s="144">
        <v>0</v>
      </c>
      <c r="G65" s="240">
        <f>+C65+D65+E65+F65</f>
        <v>0</v>
      </c>
      <c r="H65" s="241"/>
      <c r="I65" s="224"/>
      <c r="J65" s="225"/>
      <c r="K65" s="226"/>
    </row>
    <row r="66" spans="1:11" s="8" customFormat="1" ht="17.25" customHeight="1">
      <c r="A66" s="18" t="s">
        <v>8</v>
      </c>
      <c r="B66" s="143">
        <f>+B65+B64</f>
        <v>4500</v>
      </c>
      <c r="C66" s="143">
        <f>+C65+C64</f>
        <v>0</v>
      </c>
      <c r="D66" s="144">
        <v>0</v>
      </c>
      <c r="E66" s="19">
        <v>0</v>
      </c>
      <c r="F66" s="145">
        <v>0</v>
      </c>
      <c r="G66" s="240">
        <f>+C66+D66+E66+F66</f>
        <v>0</v>
      </c>
      <c r="H66" s="241"/>
      <c r="I66" s="227"/>
      <c r="J66" s="228"/>
      <c r="K66" s="229"/>
    </row>
  </sheetData>
  <mergeCells count="79">
    <mergeCell ref="A31:A32"/>
    <mergeCell ref="A22:K22"/>
    <mergeCell ref="E26:H26"/>
    <mergeCell ref="A25:K25"/>
    <mergeCell ref="A21:K21"/>
    <mergeCell ref="A23:K23"/>
    <mergeCell ref="C26:D26"/>
    <mergeCell ref="I26:K27"/>
    <mergeCell ref="G32:H32"/>
    <mergeCell ref="B26:B27"/>
    <mergeCell ref="G33:H33"/>
    <mergeCell ref="B31:B32"/>
    <mergeCell ref="A2:K2"/>
    <mergeCell ref="A13:K13"/>
    <mergeCell ref="F14:K14"/>
    <mergeCell ref="A16:K16"/>
    <mergeCell ref="A17:K17"/>
    <mergeCell ref="F7:H7"/>
    <mergeCell ref="A8:D9"/>
    <mergeCell ref="A7:D7"/>
    <mergeCell ref="I7:K7"/>
    <mergeCell ref="I8:K9"/>
    <mergeCell ref="F8:H9"/>
    <mergeCell ref="A10:K10"/>
    <mergeCell ref="F11:K11"/>
    <mergeCell ref="E8:E9"/>
    <mergeCell ref="A14:E14"/>
    <mergeCell ref="A19:K19"/>
    <mergeCell ref="A20:K20"/>
    <mergeCell ref="G35:H35"/>
    <mergeCell ref="A38:D38"/>
    <mergeCell ref="F38:H38"/>
    <mergeCell ref="I38:K38"/>
    <mergeCell ref="G27:H27"/>
    <mergeCell ref="G34:H34"/>
    <mergeCell ref="A30:H30"/>
    <mergeCell ref="C31:H31"/>
    <mergeCell ref="I28:K35"/>
    <mergeCell ref="G28:H28"/>
    <mergeCell ref="E28:F28"/>
    <mergeCell ref="E27:F27"/>
    <mergeCell ref="A26:A27"/>
    <mergeCell ref="A39:D40"/>
    <mergeCell ref="E39:E40"/>
    <mergeCell ref="F39:H40"/>
    <mergeCell ref="I39:K40"/>
    <mergeCell ref="A41:K41"/>
    <mergeCell ref="F42:K42"/>
    <mergeCell ref="A44:K44"/>
    <mergeCell ref="A45:E45"/>
    <mergeCell ref="F45:K45"/>
    <mergeCell ref="A47:K47"/>
    <mergeCell ref="A48:K48"/>
    <mergeCell ref="A50:K50"/>
    <mergeCell ref="A51:K51"/>
    <mergeCell ref="A52:K52"/>
    <mergeCell ref="A53:K53"/>
    <mergeCell ref="B57:B58"/>
    <mergeCell ref="C57:D57"/>
    <mergeCell ref="E57:H57"/>
    <mergeCell ref="I57:K58"/>
    <mergeCell ref="E58:F58"/>
    <mergeCell ref="G58:H58"/>
    <mergeCell ref="A18:K18"/>
    <mergeCell ref="A49:K49"/>
    <mergeCell ref="E59:F59"/>
    <mergeCell ref="G59:H59"/>
    <mergeCell ref="I59:K66"/>
    <mergeCell ref="A61:H61"/>
    <mergeCell ref="A62:A63"/>
    <mergeCell ref="B62:B63"/>
    <mergeCell ref="C62:H62"/>
    <mergeCell ref="G63:H63"/>
    <mergeCell ref="G64:H64"/>
    <mergeCell ref="G65:H65"/>
    <mergeCell ref="G66:H66"/>
    <mergeCell ref="A54:K54"/>
    <mergeCell ref="A56:K56"/>
    <mergeCell ref="A57:A58"/>
  </mergeCells>
  <conditionalFormatting sqref="J24 A24:B24 A29:B29 J15 A16:B16 A13 B5:B6 J12 F7 A5:A7 A10">
    <cfRule type="cellIs" dxfId="5" priority="4" stopIfTrue="1" operator="equal">
      <formula>"VAYA A LA HOJA INICIO Y SELECIONE EL PERIODO CORRESPONDIENTE A ESTE INFORME"</formula>
    </cfRule>
  </conditionalFormatting>
  <conditionalFormatting sqref="J55 A55:B55 A60:B60 J46 A47:B47 A44 J43 F38 A38 A41">
    <cfRule type="cellIs" dxfId="4" priority="1" stopIfTrue="1" operator="equal">
      <formula>"VAYA A LA HOJA INICIO Y SELECIONE EL PERIODO CORRESPONDIENTE A ESTE INFORME"</formula>
    </cfRule>
  </conditionalFormatting>
  <printOptions horizontalCentered="1" verticalCentered="1"/>
  <pageMargins left="0.59055118110236227" right="0.59055118110236227" top="1.4566929133858268" bottom="0.35433070866141736" header="0.19685039370078741" footer="0.19685039370078741"/>
  <pageSetup scale="78" orientation="landscape" r:id="rId1"/>
  <headerFooter scaleWithDoc="0" alignWithMargins="0">
    <oddHeader>&amp;C&amp;G</oddHeader>
    <oddFooter xml:space="preserve">&amp;C&amp;G&amp;R </oddFooter>
  </headerFooter>
  <ignoredErrors>
    <ignoredError sqref="A34 H33 A33 A35 A29:H32" numberStoredAsText="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tabSelected="1" showRuler="0" topLeftCell="A19" zoomScaleSheetLayoutView="90" zoomScalePageLayoutView="70" workbookViewId="0">
      <selection activeCell="D26" sqref="D26"/>
    </sheetView>
  </sheetViews>
  <sheetFormatPr baseColWidth="10" defaultColWidth="8.7109375" defaultRowHeight="13.5"/>
  <cols>
    <col min="1" max="1" width="30.7109375" style="85" customWidth="1"/>
    <col min="2" max="2" width="15.7109375" style="94" customWidth="1"/>
    <col min="3" max="3" width="25.28515625" style="94" customWidth="1"/>
    <col min="4" max="4" width="18" style="94" customWidth="1"/>
    <col min="5" max="5" width="23.7109375" style="94" customWidth="1"/>
    <col min="6" max="8" width="17.7109375" style="94" customWidth="1"/>
    <col min="9" max="11" width="17.7109375" style="85" customWidth="1"/>
    <col min="12" max="16384" width="8.7109375" style="85"/>
  </cols>
  <sheetData>
    <row r="1" spans="1:11" ht="35.1" customHeight="1">
      <c r="A1" s="304" t="s">
        <v>74</v>
      </c>
      <c r="B1" s="305"/>
      <c r="C1" s="305"/>
      <c r="D1" s="305"/>
      <c r="E1" s="305"/>
      <c r="F1" s="305"/>
      <c r="G1" s="305"/>
      <c r="H1" s="305"/>
      <c r="I1" s="305"/>
      <c r="J1" s="305"/>
      <c r="K1" s="306"/>
    </row>
    <row r="2" spans="1:11" ht="7.5" customHeight="1">
      <c r="A2" s="86"/>
      <c r="B2" s="87"/>
      <c r="C2" s="87"/>
      <c r="D2" s="87"/>
      <c r="E2" s="87"/>
      <c r="F2" s="87"/>
      <c r="G2" s="87"/>
      <c r="H2" s="87"/>
      <c r="I2" s="87"/>
      <c r="J2" s="87"/>
      <c r="K2" s="88"/>
    </row>
    <row r="3" spans="1:11" ht="20.100000000000001" customHeight="1">
      <c r="A3" s="307" t="s">
        <v>89</v>
      </c>
      <c r="B3" s="308"/>
      <c r="C3" s="308"/>
      <c r="D3" s="308"/>
      <c r="E3" s="308"/>
      <c r="F3" s="308"/>
      <c r="G3" s="308"/>
      <c r="H3" s="308"/>
      <c r="I3" s="308"/>
      <c r="J3" s="308"/>
      <c r="K3" s="309"/>
    </row>
    <row r="4" spans="1:11" ht="20.100000000000001" customHeight="1">
      <c r="A4" s="310" t="s">
        <v>92</v>
      </c>
      <c r="B4" s="311"/>
      <c r="C4" s="311"/>
      <c r="D4" s="311"/>
      <c r="E4" s="311"/>
      <c r="F4" s="311"/>
      <c r="G4" s="311"/>
      <c r="H4" s="311"/>
      <c r="I4" s="311"/>
      <c r="J4" s="311"/>
      <c r="K4" s="312"/>
    </row>
    <row r="5" spans="1:11" ht="6" customHeight="1">
      <c r="A5" s="89"/>
      <c r="B5" s="90"/>
      <c r="C5" s="90"/>
      <c r="D5" s="90"/>
      <c r="E5" s="90"/>
      <c r="F5" s="90"/>
      <c r="G5" s="90"/>
      <c r="H5" s="90"/>
      <c r="I5" s="87"/>
      <c r="J5" s="87"/>
      <c r="K5" s="88"/>
    </row>
    <row r="6" spans="1:11" ht="22.9" customHeight="1">
      <c r="A6" s="303" t="s">
        <v>75</v>
      </c>
      <c r="B6" s="302"/>
      <c r="C6" s="302"/>
      <c r="D6" s="302"/>
      <c r="E6" s="302"/>
      <c r="F6" s="302"/>
      <c r="G6" s="302"/>
      <c r="H6" s="302"/>
      <c r="I6" s="302"/>
      <c r="J6" s="302"/>
      <c r="K6" s="302"/>
    </row>
    <row r="7" spans="1:11" ht="22.9" customHeight="1">
      <c r="A7" s="303" t="s">
        <v>116</v>
      </c>
      <c r="B7" s="302"/>
      <c r="C7" s="302"/>
      <c r="D7" s="302"/>
      <c r="E7" s="302"/>
      <c r="F7" s="302"/>
      <c r="G7" s="302"/>
      <c r="H7" s="302"/>
      <c r="I7" s="302"/>
      <c r="J7" s="302"/>
      <c r="K7" s="302"/>
    </row>
    <row r="8" spans="1:11" ht="6.75" customHeight="1">
      <c r="A8" s="91"/>
      <c r="B8" s="92"/>
      <c r="C8" s="92"/>
      <c r="D8" s="92"/>
      <c r="E8" s="92"/>
      <c r="F8" s="92"/>
      <c r="G8" s="92"/>
      <c r="H8" s="92"/>
      <c r="I8" s="87"/>
      <c r="J8" s="87"/>
      <c r="K8" s="87"/>
    </row>
    <row r="9" spans="1:11" ht="38.25">
      <c r="A9" s="93" t="s">
        <v>76</v>
      </c>
      <c r="B9" s="93" t="s">
        <v>77</v>
      </c>
      <c r="C9" s="93" t="s">
        <v>78</v>
      </c>
      <c r="D9" s="93" t="s">
        <v>79</v>
      </c>
      <c r="E9" s="93" t="s">
        <v>80</v>
      </c>
      <c r="F9" s="93" t="s">
        <v>81</v>
      </c>
      <c r="G9" s="93" t="s">
        <v>82</v>
      </c>
      <c r="H9" s="93" t="s">
        <v>83</v>
      </c>
      <c r="I9" s="93" t="s">
        <v>84</v>
      </c>
      <c r="J9" s="93" t="s">
        <v>85</v>
      </c>
      <c r="K9" s="93" t="s">
        <v>166</v>
      </c>
    </row>
    <row r="10" spans="1:11" ht="83.65" customHeight="1">
      <c r="A10" s="198" t="s">
        <v>151</v>
      </c>
      <c r="B10" s="193" t="s">
        <v>152</v>
      </c>
      <c r="C10" s="199" t="s">
        <v>199</v>
      </c>
      <c r="D10" s="193" t="s">
        <v>152</v>
      </c>
      <c r="E10" s="198" t="s">
        <v>167</v>
      </c>
      <c r="F10" s="193" t="s">
        <v>153</v>
      </c>
      <c r="G10" s="193" t="s">
        <v>154</v>
      </c>
      <c r="H10" s="193" t="s">
        <v>128</v>
      </c>
      <c r="I10" s="201" t="s">
        <v>168</v>
      </c>
      <c r="J10" s="196" t="s">
        <v>192</v>
      </c>
      <c r="K10" s="196" t="s">
        <v>192</v>
      </c>
    </row>
    <row r="11" spans="1:11" ht="93" customHeight="1">
      <c r="A11" s="198" t="s">
        <v>190</v>
      </c>
      <c r="B11" s="193" t="s">
        <v>152</v>
      </c>
      <c r="C11" s="199" t="s">
        <v>200</v>
      </c>
      <c r="D11" s="193" t="s">
        <v>152</v>
      </c>
      <c r="E11" s="198" t="s">
        <v>169</v>
      </c>
      <c r="F11" s="193" t="s">
        <v>153</v>
      </c>
      <c r="G11" s="193" t="s">
        <v>154</v>
      </c>
      <c r="H11" s="193" t="s">
        <v>128</v>
      </c>
      <c r="I11" s="201" t="s">
        <v>170</v>
      </c>
      <c r="J11" s="196" t="s">
        <v>192</v>
      </c>
      <c r="K11" s="196" t="s">
        <v>192</v>
      </c>
    </row>
    <row r="12" spans="1:11" ht="104.25" customHeight="1">
      <c r="A12" s="194" t="s">
        <v>191</v>
      </c>
      <c r="B12" s="193" t="s">
        <v>155</v>
      </c>
      <c r="C12" s="199" t="s">
        <v>201</v>
      </c>
      <c r="D12" s="193" t="s">
        <v>155</v>
      </c>
      <c r="E12" s="199" t="s">
        <v>193</v>
      </c>
      <c r="F12" s="193" t="s">
        <v>153</v>
      </c>
      <c r="G12" s="193" t="s">
        <v>154</v>
      </c>
      <c r="H12" s="193" t="s">
        <v>128</v>
      </c>
      <c r="I12" s="201" t="s">
        <v>171</v>
      </c>
      <c r="J12" s="196" t="s">
        <v>192</v>
      </c>
      <c r="K12" s="196" t="s">
        <v>192</v>
      </c>
    </row>
    <row r="13" spans="1:11" ht="113.25" customHeight="1">
      <c r="A13" s="205" t="s">
        <v>203</v>
      </c>
      <c r="B13" s="193" t="s">
        <v>155</v>
      </c>
      <c r="C13" s="199" t="s">
        <v>202</v>
      </c>
      <c r="D13" s="193" t="s">
        <v>155</v>
      </c>
      <c r="E13" s="198" t="s">
        <v>172</v>
      </c>
      <c r="F13" s="193" t="s">
        <v>153</v>
      </c>
      <c r="G13" s="193" t="s">
        <v>154</v>
      </c>
      <c r="H13" s="193" t="s">
        <v>128</v>
      </c>
      <c r="I13" s="200" t="s">
        <v>173</v>
      </c>
      <c r="J13" s="196" t="s">
        <v>192</v>
      </c>
      <c r="K13" s="196" t="s">
        <v>192</v>
      </c>
    </row>
    <row r="14" spans="1:11" ht="45.75" customHeight="1">
      <c r="A14" s="206"/>
    </row>
    <row r="15" spans="1:11" ht="45.75" customHeight="1">
      <c r="A15" s="207"/>
    </row>
    <row r="16" spans="1:11" ht="45.75" customHeight="1">
      <c r="A16" s="207"/>
    </row>
    <row r="17" spans="1:11" ht="45.75" customHeight="1">
      <c r="A17" s="207"/>
    </row>
    <row r="18" spans="1:11" ht="30.75" customHeight="1">
      <c r="A18" s="207"/>
    </row>
    <row r="19" spans="1:11" ht="27" customHeight="1">
      <c r="A19" s="208"/>
      <c r="B19" s="90"/>
      <c r="C19" s="90"/>
      <c r="D19" s="90"/>
      <c r="E19" s="90"/>
      <c r="F19" s="90"/>
      <c r="G19" s="90"/>
      <c r="H19" s="90"/>
      <c r="I19" s="87"/>
      <c r="J19" s="87"/>
      <c r="K19" s="87"/>
    </row>
    <row r="20" spans="1:11" ht="22.9" customHeight="1">
      <c r="A20" s="301" t="s">
        <v>75</v>
      </c>
      <c r="B20" s="302"/>
      <c r="C20" s="302"/>
      <c r="D20" s="302"/>
      <c r="E20" s="302"/>
      <c r="F20" s="302"/>
      <c r="G20" s="302"/>
      <c r="H20" s="302"/>
      <c r="I20" s="302"/>
      <c r="J20" s="302"/>
      <c r="K20" s="302"/>
    </row>
    <row r="21" spans="1:11" ht="22.9" customHeight="1">
      <c r="A21" s="303" t="s">
        <v>113</v>
      </c>
      <c r="B21" s="302"/>
      <c r="C21" s="302"/>
      <c r="D21" s="302"/>
      <c r="E21" s="302"/>
      <c r="F21" s="302"/>
      <c r="G21" s="302"/>
      <c r="H21" s="302"/>
      <c r="I21" s="302"/>
      <c r="J21" s="302"/>
      <c r="K21" s="302"/>
    </row>
    <row r="22" spans="1:11" ht="6.75" customHeight="1">
      <c r="A22" s="91"/>
      <c r="B22" s="92"/>
      <c r="C22" s="92"/>
      <c r="D22" s="92"/>
      <c r="E22" s="92"/>
      <c r="F22" s="92"/>
      <c r="G22" s="92"/>
      <c r="H22" s="92"/>
      <c r="I22" s="87"/>
      <c r="J22" s="87"/>
      <c r="K22" s="87"/>
    </row>
    <row r="23" spans="1:11" ht="38.25">
      <c r="A23" s="93" t="s">
        <v>76</v>
      </c>
      <c r="B23" s="93" t="s">
        <v>77</v>
      </c>
      <c r="C23" s="93" t="s">
        <v>78</v>
      </c>
      <c r="D23" s="93" t="s">
        <v>79</v>
      </c>
      <c r="E23" s="93" t="s">
        <v>80</v>
      </c>
      <c r="F23" s="93" t="s">
        <v>81</v>
      </c>
      <c r="G23" s="93" t="s">
        <v>82</v>
      </c>
      <c r="H23" s="93" t="s">
        <v>83</v>
      </c>
      <c r="I23" s="93" t="s">
        <v>84</v>
      </c>
      <c r="J23" s="93" t="s">
        <v>85</v>
      </c>
      <c r="K23" s="93" t="s">
        <v>166</v>
      </c>
    </row>
    <row r="24" spans="1:11" ht="93.75" customHeight="1">
      <c r="A24" s="192" t="s">
        <v>174</v>
      </c>
      <c r="B24" s="197" t="s">
        <v>175</v>
      </c>
      <c r="C24" s="202" t="s">
        <v>194</v>
      </c>
      <c r="D24" s="193" t="s">
        <v>152</v>
      </c>
      <c r="E24" s="198" t="s">
        <v>176</v>
      </c>
      <c r="F24" s="203" t="s">
        <v>177</v>
      </c>
      <c r="G24" s="193" t="s">
        <v>178</v>
      </c>
      <c r="H24" s="195" t="s">
        <v>128</v>
      </c>
      <c r="I24" s="204" t="s">
        <v>179</v>
      </c>
      <c r="J24" s="196" t="s">
        <v>198</v>
      </c>
      <c r="K24" s="196" t="s">
        <v>198</v>
      </c>
    </row>
    <row r="25" spans="1:11" ht="115.5" customHeight="1">
      <c r="A25" s="192" t="s">
        <v>180</v>
      </c>
      <c r="B25" s="197" t="s">
        <v>181</v>
      </c>
      <c r="C25" s="202" t="s">
        <v>195</v>
      </c>
      <c r="D25" s="193" t="s">
        <v>152</v>
      </c>
      <c r="E25" s="198" t="s">
        <v>182</v>
      </c>
      <c r="F25" s="203" t="s">
        <v>177</v>
      </c>
      <c r="G25" s="193" t="s">
        <v>178</v>
      </c>
      <c r="H25" s="195" t="s">
        <v>128</v>
      </c>
      <c r="I25" s="204" t="s">
        <v>183</v>
      </c>
      <c r="J25" s="196" t="s">
        <v>198</v>
      </c>
      <c r="K25" s="196" t="s">
        <v>198</v>
      </c>
    </row>
    <row r="26" spans="1:11" ht="83.65" customHeight="1">
      <c r="A26" s="192" t="s">
        <v>184</v>
      </c>
      <c r="B26" s="197" t="s">
        <v>185</v>
      </c>
      <c r="C26" s="202" t="s">
        <v>196</v>
      </c>
      <c r="D26" s="193" t="s">
        <v>155</v>
      </c>
      <c r="E26" s="194" t="s">
        <v>186</v>
      </c>
      <c r="F26" s="203" t="s">
        <v>177</v>
      </c>
      <c r="G26" s="193" t="s">
        <v>178</v>
      </c>
      <c r="H26" s="195" t="s">
        <v>128</v>
      </c>
      <c r="I26" s="204" t="s">
        <v>187</v>
      </c>
      <c r="J26" s="196" t="s">
        <v>198</v>
      </c>
      <c r="K26" s="196" t="s">
        <v>198</v>
      </c>
    </row>
    <row r="27" spans="1:11" ht="83.65" customHeight="1">
      <c r="A27" s="192" t="s">
        <v>156</v>
      </c>
      <c r="B27" s="197" t="s">
        <v>188</v>
      </c>
      <c r="C27" s="202" t="s">
        <v>197</v>
      </c>
      <c r="D27" s="193" t="s">
        <v>155</v>
      </c>
      <c r="E27" s="194" t="s">
        <v>189</v>
      </c>
      <c r="F27" s="203" t="s">
        <v>177</v>
      </c>
      <c r="G27" s="193" t="s">
        <v>178</v>
      </c>
      <c r="H27" s="195" t="s">
        <v>128</v>
      </c>
      <c r="I27" s="200" t="s">
        <v>173</v>
      </c>
      <c r="J27" s="196" t="s">
        <v>198</v>
      </c>
      <c r="K27" s="196" t="s">
        <v>198</v>
      </c>
    </row>
    <row r="28" spans="1:11" s="87" customFormat="1">
      <c r="A28" s="162"/>
      <c r="B28" s="163"/>
      <c r="C28" s="163"/>
      <c r="D28" s="163"/>
      <c r="E28" s="164"/>
      <c r="F28" s="164"/>
      <c r="G28" s="163"/>
      <c r="H28" s="164"/>
      <c r="I28" s="164"/>
      <c r="J28" s="164"/>
      <c r="K28" s="164"/>
    </row>
    <row r="29" spans="1:11">
      <c r="K29" s="87"/>
    </row>
  </sheetData>
  <mergeCells count="7">
    <mergeCell ref="A20:K20"/>
    <mergeCell ref="A21:K21"/>
    <mergeCell ref="A1:K1"/>
    <mergeCell ref="A3:K3"/>
    <mergeCell ref="A4:K4"/>
    <mergeCell ref="A6:K6"/>
    <mergeCell ref="A7:K7"/>
  </mergeCells>
  <conditionalFormatting sqref="A4:A27">
    <cfRule type="cellIs" dxfId="3" priority="2"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60" orientation="landscape" r:id="rId1"/>
  <headerFooter scaleWithDoc="0">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SheetLayoutView="100" workbookViewId="0">
      <selection activeCell="A14" sqref="A14"/>
    </sheetView>
  </sheetViews>
  <sheetFormatPr baseColWidth="10" defaultColWidth="11.42578125" defaultRowHeight="13.5"/>
  <cols>
    <col min="1" max="1" width="12.5703125" style="54" customWidth="1"/>
    <col min="2" max="5" width="14.7109375" style="54" customWidth="1"/>
    <col min="6" max="7" width="11" style="54" customWidth="1"/>
    <col min="8" max="8" width="6.5703125" style="54" customWidth="1"/>
    <col min="9" max="9" width="59.7109375" style="54" customWidth="1"/>
    <col min="10" max="16384" width="11.42578125" style="54"/>
  </cols>
  <sheetData>
    <row r="1" spans="1:9" ht="15" customHeight="1"/>
    <row r="2" spans="1:9" ht="35.1" customHeight="1">
      <c r="A2" s="313" t="s">
        <v>53</v>
      </c>
      <c r="B2" s="314"/>
      <c r="C2" s="314"/>
      <c r="D2" s="314"/>
      <c r="E2" s="314"/>
      <c r="F2" s="314"/>
      <c r="G2" s="314"/>
      <c r="H2" s="314"/>
      <c r="I2" s="315"/>
    </row>
    <row r="3" spans="1:9" ht="6.75" customHeight="1"/>
    <row r="4" spans="1:9" ht="17.25" customHeight="1">
      <c r="A4" s="316" t="s">
        <v>91</v>
      </c>
      <c r="B4" s="317"/>
      <c r="C4" s="317"/>
      <c r="D4" s="317"/>
      <c r="E4" s="317"/>
      <c r="F4" s="317"/>
      <c r="G4" s="317"/>
      <c r="H4" s="317"/>
      <c r="I4" s="318"/>
    </row>
    <row r="5" spans="1:9" ht="17.25" customHeight="1">
      <c r="A5" s="316" t="s">
        <v>93</v>
      </c>
      <c r="B5" s="317"/>
      <c r="C5" s="317"/>
      <c r="D5" s="317"/>
      <c r="E5" s="317"/>
      <c r="F5" s="317"/>
      <c r="G5" s="317"/>
      <c r="H5" s="317"/>
      <c r="I5" s="318"/>
    </row>
    <row r="6" spans="1:9" ht="28.9" customHeight="1">
      <c r="A6" s="319" t="s">
        <v>46</v>
      </c>
      <c r="B6" s="321" t="s">
        <v>0</v>
      </c>
      <c r="C6" s="322"/>
      <c r="D6" s="322"/>
      <c r="E6" s="323"/>
      <c r="F6" s="55" t="s">
        <v>47</v>
      </c>
      <c r="G6" s="55"/>
      <c r="H6" s="324" t="s">
        <v>62</v>
      </c>
      <c r="I6" s="325"/>
    </row>
    <row r="7" spans="1:9" ht="33.6" customHeight="1">
      <c r="A7" s="320"/>
      <c r="B7" s="56" t="s">
        <v>61</v>
      </c>
      <c r="C7" s="56" t="s">
        <v>48</v>
      </c>
      <c r="D7" s="56" t="s">
        <v>33</v>
      </c>
      <c r="E7" s="56" t="s">
        <v>43</v>
      </c>
      <c r="F7" s="57" t="s">
        <v>49</v>
      </c>
      <c r="G7" s="57" t="s">
        <v>50</v>
      </c>
      <c r="H7" s="326" t="s">
        <v>56</v>
      </c>
      <c r="I7" s="327"/>
    </row>
    <row r="8" spans="1:9" s="62" customFormat="1" ht="12.75" customHeight="1">
      <c r="A8" s="58"/>
      <c r="B8" s="59"/>
      <c r="C8" s="59"/>
      <c r="D8" s="59"/>
      <c r="E8" s="59"/>
      <c r="F8" s="59"/>
      <c r="G8" s="59"/>
      <c r="H8" s="60"/>
      <c r="I8" s="61"/>
    </row>
    <row r="9" spans="1:9" s="62" customFormat="1" ht="45" customHeight="1">
      <c r="A9" s="69" t="s">
        <v>51</v>
      </c>
      <c r="B9" s="171">
        <f t="shared" ref="B9:G9" si="0">+B10+B12+B14</f>
        <v>34384084.310000002</v>
      </c>
      <c r="C9" s="171">
        <f t="shared" si="0"/>
        <v>34384084.310000002</v>
      </c>
      <c r="D9" s="171">
        <f t="shared" si="0"/>
        <v>34384084.310000002</v>
      </c>
      <c r="E9" s="171">
        <f t="shared" si="0"/>
        <v>34384084.310000002</v>
      </c>
      <c r="F9" s="176">
        <f t="shared" si="0"/>
        <v>0</v>
      </c>
      <c r="G9" s="176">
        <f t="shared" si="0"/>
        <v>0</v>
      </c>
      <c r="H9" s="63"/>
      <c r="I9" s="64"/>
    </row>
    <row r="10" spans="1:9" s="62" customFormat="1" ht="28.9" customHeight="1">
      <c r="A10" s="172">
        <v>1000</v>
      </c>
      <c r="B10" s="173">
        <f>12905034.48+5472510.9</f>
        <v>18377545.380000003</v>
      </c>
      <c r="C10" s="173">
        <f>12905034.48+5472510.9</f>
        <v>18377545.380000003</v>
      </c>
      <c r="D10" s="173">
        <f>12905034.48+5472510.9</f>
        <v>18377545.380000003</v>
      </c>
      <c r="E10" s="173">
        <f>12905034.48+5472510.9</f>
        <v>18377545.380000003</v>
      </c>
      <c r="F10" s="177">
        <f>+C10-B10</f>
        <v>0</v>
      </c>
      <c r="G10" s="177">
        <f>+D10-C10</f>
        <v>0</v>
      </c>
      <c r="H10" s="165" t="s">
        <v>157</v>
      </c>
      <c r="I10" s="168" t="s">
        <v>158</v>
      </c>
    </row>
    <row r="11" spans="1:9" s="62" customFormat="1" ht="28.9" customHeight="1">
      <c r="A11" s="69"/>
      <c r="B11" s="174"/>
      <c r="C11" s="174"/>
      <c r="D11" s="174"/>
      <c r="E11" s="174"/>
      <c r="F11" s="178"/>
      <c r="G11" s="178"/>
      <c r="H11" s="166" t="s">
        <v>159</v>
      </c>
      <c r="I11" s="169" t="s">
        <v>158</v>
      </c>
    </row>
    <row r="12" spans="1:9" s="62" customFormat="1" ht="15" customHeight="1">
      <c r="A12" s="172">
        <v>3000</v>
      </c>
      <c r="B12" s="173">
        <v>740614</v>
      </c>
      <c r="C12" s="173">
        <v>740614</v>
      </c>
      <c r="D12" s="173">
        <v>740614</v>
      </c>
      <c r="E12" s="173">
        <v>740614</v>
      </c>
      <c r="F12" s="177">
        <f>+C12-B12</f>
        <v>0</v>
      </c>
      <c r="G12" s="177">
        <f>+D12-C12</f>
        <v>0</v>
      </c>
      <c r="H12" s="167" t="s">
        <v>160</v>
      </c>
      <c r="I12" s="170" t="s">
        <v>158</v>
      </c>
    </row>
    <row r="13" spans="1:9" s="62" customFormat="1" ht="15" customHeight="1">
      <c r="A13" s="69"/>
      <c r="B13" s="174"/>
      <c r="C13" s="174"/>
      <c r="D13" s="174"/>
      <c r="E13" s="174"/>
      <c r="F13" s="178"/>
      <c r="G13" s="178"/>
      <c r="H13" s="166" t="s">
        <v>159</v>
      </c>
      <c r="I13" s="169" t="s">
        <v>158</v>
      </c>
    </row>
    <row r="14" spans="1:9" s="62" customFormat="1" ht="15" customHeight="1">
      <c r="A14" s="172">
        <v>4000</v>
      </c>
      <c r="B14" s="173">
        <v>15265924.93</v>
      </c>
      <c r="C14" s="173">
        <v>15265924.93</v>
      </c>
      <c r="D14" s="173">
        <v>15265924.93</v>
      </c>
      <c r="E14" s="173">
        <v>15265924.93</v>
      </c>
      <c r="F14" s="177">
        <f>+C14-B14</f>
        <v>0</v>
      </c>
      <c r="G14" s="177">
        <f>+D14-C14</f>
        <v>0</v>
      </c>
      <c r="H14" s="165" t="s">
        <v>160</v>
      </c>
      <c r="I14" s="168" t="s">
        <v>158</v>
      </c>
    </row>
    <row r="15" spans="1:9" s="62" customFormat="1" ht="15" customHeight="1">
      <c r="A15" s="69"/>
      <c r="B15" s="174"/>
      <c r="C15" s="174"/>
      <c r="D15" s="174"/>
      <c r="E15" s="174"/>
      <c r="F15" s="177"/>
      <c r="G15" s="178"/>
      <c r="H15" s="166" t="s">
        <v>161</v>
      </c>
      <c r="I15" s="169" t="s">
        <v>158</v>
      </c>
    </row>
    <row r="16" spans="1:9" s="62" customFormat="1" ht="15" customHeight="1">
      <c r="A16" s="69"/>
      <c r="B16" s="174"/>
      <c r="C16" s="174"/>
      <c r="D16" s="174"/>
      <c r="E16" s="174"/>
      <c r="F16" s="179"/>
      <c r="G16" s="179"/>
      <c r="H16" s="65"/>
      <c r="I16" s="66"/>
    </row>
    <row r="17" spans="1:9" s="62" customFormat="1" ht="42" customHeight="1">
      <c r="A17" s="67" t="s">
        <v>52</v>
      </c>
      <c r="B17" s="175">
        <v>0</v>
      </c>
      <c r="C17" s="175">
        <v>0</v>
      </c>
      <c r="D17" s="175">
        <v>0</v>
      </c>
      <c r="E17" s="175">
        <v>0</v>
      </c>
      <c r="F17" s="180">
        <v>0</v>
      </c>
      <c r="G17" s="180">
        <f>+D17-C17</f>
        <v>0</v>
      </c>
      <c r="H17" s="184"/>
      <c r="I17" s="68"/>
    </row>
    <row r="18" spans="1:9" s="62" customFormat="1" ht="45" customHeight="1">
      <c r="A18" s="149" t="s">
        <v>162</v>
      </c>
      <c r="B18" s="150">
        <f t="shared" ref="B18:G18" si="1">+B9+B17</f>
        <v>34384084.310000002</v>
      </c>
      <c r="C18" s="150">
        <f t="shared" si="1"/>
        <v>34384084.310000002</v>
      </c>
      <c r="D18" s="150">
        <f t="shared" si="1"/>
        <v>34384084.310000002</v>
      </c>
      <c r="E18" s="150">
        <f t="shared" si="1"/>
        <v>34384084.310000002</v>
      </c>
      <c r="F18" s="181">
        <f t="shared" si="1"/>
        <v>0</v>
      </c>
      <c r="G18" s="181">
        <f t="shared" si="1"/>
        <v>0</v>
      </c>
      <c r="H18" s="182"/>
      <c r="I18" s="183"/>
    </row>
    <row r="19" spans="1:9">
      <c r="A19" s="70"/>
    </row>
    <row r="20" spans="1:9">
      <c r="A20" s="71"/>
      <c r="G20" s="72"/>
      <c r="H20" s="72"/>
      <c r="I20" s="72"/>
    </row>
    <row r="21" spans="1:9">
      <c r="A21" s="73"/>
      <c r="G21" s="74"/>
      <c r="H21" s="74"/>
      <c r="I21" s="74"/>
    </row>
    <row r="23" spans="1:9">
      <c r="B23" s="151"/>
      <c r="C23" s="151"/>
      <c r="D23" s="151"/>
      <c r="E23" s="151"/>
    </row>
  </sheetData>
  <mergeCells count="7">
    <mergeCell ref="A2:I2"/>
    <mergeCell ref="A4:I4"/>
    <mergeCell ref="A5:I5"/>
    <mergeCell ref="A6:A7"/>
    <mergeCell ref="B6:E6"/>
    <mergeCell ref="H6:I6"/>
    <mergeCell ref="H7:I7"/>
  </mergeCells>
  <printOptions horizontalCentered="1" verticalCentered="1"/>
  <pageMargins left="0.59055118110236227" right="0.59055118110236227" top="1.4566929133858268" bottom="0.35433070866141736" header="0.19685039370078741" footer="0.19685039370078741"/>
  <pageSetup scale="80" orientation="landscape" r:id="rId1"/>
  <headerFooter scaleWithDoc="0" alignWithMargins="0">
    <oddHeader>&amp;C&amp;G</oddHeader>
    <oddFooter>&amp;C&amp;G&amp;R</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16"/>
  <sheetViews>
    <sheetView showGridLines="0" zoomScaleSheetLayoutView="100" workbookViewId="0">
      <selection activeCell="E11" sqref="E11"/>
    </sheetView>
  </sheetViews>
  <sheetFormatPr baseColWidth="10" defaultColWidth="11.42578125" defaultRowHeight="13.5"/>
  <cols>
    <col min="1" max="2" width="4" style="20" customWidth="1"/>
    <col min="3" max="3" width="3.140625" style="20" customWidth="1"/>
    <col min="4" max="4" width="26.5703125" style="20" customWidth="1"/>
    <col min="5" max="5" width="8" style="20" customWidth="1"/>
    <col min="6" max="6" width="10.28515625" style="20" bestFit="1" customWidth="1"/>
    <col min="7" max="7" width="9.28515625" style="20" bestFit="1" customWidth="1"/>
    <col min="8" max="8" width="6.7109375" style="20" customWidth="1"/>
    <col min="9" max="12" width="16.42578125" style="20" bestFit="1" customWidth="1"/>
    <col min="13" max="13" width="9.140625" style="20" customWidth="1"/>
    <col min="14" max="14" width="7.42578125" style="20" customWidth="1"/>
    <col min="15" max="16384" width="11.42578125" style="20"/>
  </cols>
  <sheetData>
    <row r="1" spans="1:14" ht="8.25" customHeight="1"/>
    <row r="2" spans="1:14" ht="33.75" customHeight="1">
      <c r="A2" s="333" t="s">
        <v>54</v>
      </c>
      <c r="B2" s="334"/>
      <c r="C2" s="334"/>
      <c r="D2" s="334"/>
      <c r="E2" s="334"/>
      <c r="F2" s="334"/>
      <c r="G2" s="334"/>
      <c r="H2" s="334"/>
      <c r="I2" s="334"/>
      <c r="J2" s="334"/>
      <c r="K2" s="334"/>
      <c r="L2" s="334"/>
      <c r="M2" s="334"/>
      <c r="N2" s="335"/>
    </row>
    <row r="3" spans="1:14" ht="6" customHeight="1">
      <c r="A3" s="51"/>
      <c r="B3" s="51"/>
      <c r="C3" s="51"/>
      <c r="D3" s="51"/>
      <c r="E3" s="51"/>
      <c r="F3" s="51"/>
      <c r="G3" s="51"/>
      <c r="H3" s="51"/>
      <c r="I3" s="51"/>
      <c r="J3" s="51"/>
      <c r="K3" s="51"/>
      <c r="L3" s="51"/>
      <c r="M3" s="51"/>
      <c r="N3" s="52"/>
    </row>
    <row r="4" spans="1:14" ht="20.100000000000001" customHeight="1">
      <c r="A4" s="22" t="s">
        <v>91</v>
      </c>
      <c r="B4" s="23"/>
      <c r="C4" s="23"/>
      <c r="D4" s="23"/>
      <c r="E4" s="23"/>
      <c r="F4" s="23"/>
      <c r="G4" s="23"/>
      <c r="H4" s="23"/>
      <c r="I4" s="23"/>
      <c r="J4" s="23"/>
      <c r="K4" s="23"/>
      <c r="L4" s="23"/>
      <c r="M4" s="23"/>
      <c r="N4" s="24"/>
    </row>
    <row r="5" spans="1:14" ht="20.100000000000001" customHeight="1">
      <c r="A5" s="22" t="s">
        <v>93</v>
      </c>
      <c r="B5" s="25"/>
      <c r="C5" s="25"/>
      <c r="D5" s="25"/>
      <c r="E5" s="25"/>
      <c r="F5" s="25"/>
      <c r="G5" s="25"/>
      <c r="H5" s="25"/>
      <c r="I5" s="25"/>
      <c r="J5" s="25"/>
      <c r="K5" s="25"/>
      <c r="L5" s="25"/>
      <c r="M5" s="25"/>
      <c r="N5" s="26"/>
    </row>
    <row r="6" spans="1:14" ht="15" customHeight="1">
      <c r="A6" s="328" t="s">
        <v>7</v>
      </c>
      <c r="B6" s="328" t="s">
        <v>1</v>
      </c>
      <c r="C6" s="328" t="s">
        <v>37</v>
      </c>
      <c r="D6" s="328" t="s">
        <v>2</v>
      </c>
      <c r="E6" s="328" t="s">
        <v>6</v>
      </c>
      <c r="F6" s="27" t="s">
        <v>4</v>
      </c>
      <c r="G6" s="27"/>
      <c r="H6" s="27"/>
      <c r="I6" s="27"/>
      <c r="J6" s="27"/>
      <c r="K6" s="27"/>
      <c r="L6" s="27"/>
      <c r="M6" s="27"/>
      <c r="N6" s="28"/>
    </row>
    <row r="7" spans="1:14" ht="26.45" customHeight="1">
      <c r="A7" s="329"/>
      <c r="B7" s="329"/>
      <c r="C7" s="331"/>
      <c r="D7" s="329"/>
      <c r="E7" s="329"/>
      <c r="F7" s="29" t="s">
        <v>3</v>
      </c>
      <c r="G7" s="30"/>
      <c r="H7" s="328" t="s">
        <v>65</v>
      </c>
      <c r="I7" s="29" t="s">
        <v>5</v>
      </c>
      <c r="J7" s="31"/>
      <c r="K7" s="31"/>
      <c r="L7" s="31"/>
      <c r="M7" s="328" t="s">
        <v>58</v>
      </c>
      <c r="N7" s="328" t="s">
        <v>57</v>
      </c>
    </row>
    <row r="8" spans="1:14" ht="39" customHeight="1">
      <c r="A8" s="330"/>
      <c r="B8" s="330"/>
      <c r="C8" s="332"/>
      <c r="D8" s="330"/>
      <c r="E8" s="330"/>
      <c r="F8" s="84" t="s">
        <v>63</v>
      </c>
      <c r="G8" s="84" t="s">
        <v>32</v>
      </c>
      <c r="H8" s="332"/>
      <c r="I8" s="84" t="s">
        <v>64</v>
      </c>
      <c r="J8" s="84" t="s">
        <v>40</v>
      </c>
      <c r="K8" s="84" t="s">
        <v>41</v>
      </c>
      <c r="L8" s="84" t="s">
        <v>42</v>
      </c>
      <c r="M8" s="332"/>
      <c r="N8" s="336"/>
    </row>
    <row r="9" spans="1:14" s="78" customFormat="1">
      <c r="A9" s="75"/>
      <c r="B9" s="75"/>
      <c r="C9" s="75"/>
      <c r="D9" s="76"/>
      <c r="E9" s="77"/>
      <c r="F9" s="77"/>
      <c r="G9" s="77"/>
      <c r="H9" s="77"/>
      <c r="I9" s="77"/>
      <c r="J9" s="77"/>
      <c r="K9" s="77"/>
      <c r="L9" s="77"/>
      <c r="M9" s="77"/>
      <c r="N9" s="77"/>
    </row>
    <row r="10" spans="1:14" s="78" customFormat="1" ht="48" customHeight="1">
      <c r="A10" s="119" t="s">
        <v>110</v>
      </c>
      <c r="B10" s="119"/>
      <c r="C10" s="118"/>
      <c r="D10" s="120" t="s">
        <v>111</v>
      </c>
      <c r="E10" s="118"/>
      <c r="F10" s="121"/>
      <c r="G10" s="121"/>
      <c r="H10" s="121"/>
      <c r="I10" s="122">
        <f>+I11</f>
        <v>14922510.9</v>
      </c>
      <c r="J10" s="122">
        <f>+J11</f>
        <v>14922510.9</v>
      </c>
      <c r="K10" s="122">
        <f>+K11</f>
        <v>14922510.9</v>
      </c>
      <c r="L10" s="122">
        <f>+L11</f>
        <v>14922510.9</v>
      </c>
      <c r="M10" s="123"/>
      <c r="N10" s="123"/>
    </row>
    <row r="11" spans="1:14" s="78" customFormat="1" ht="23.25" customHeight="1">
      <c r="A11" s="119"/>
      <c r="B11" s="119" t="s">
        <v>112</v>
      </c>
      <c r="C11" s="124"/>
      <c r="D11" s="120" t="s">
        <v>113</v>
      </c>
      <c r="E11" s="125" t="s">
        <v>114</v>
      </c>
      <c r="F11" s="126">
        <v>4500</v>
      </c>
      <c r="G11" s="126">
        <v>4500</v>
      </c>
      <c r="H11" s="127">
        <f>IF(ISERROR((+G11)/F11),0,(+G11)/F11)</f>
        <v>1</v>
      </c>
      <c r="I11" s="128">
        <v>14922510.9</v>
      </c>
      <c r="J11" s="128">
        <v>14922510.9</v>
      </c>
      <c r="K11" s="128">
        <v>14922510.9</v>
      </c>
      <c r="L11" s="128">
        <v>14922510.9</v>
      </c>
      <c r="M11" s="127">
        <f>+J11/I11</f>
        <v>1</v>
      </c>
      <c r="N11" s="129">
        <f>+H11/M11</f>
        <v>1</v>
      </c>
    </row>
    <row r="12" spans="1:14" s="78" customFormat="1" ht="70.900000000000006" customHeight="1">
      <c r="A12" s="111">
        <v>12</v>
      </c>
      <c r="B12" s="112"/>
      <c r="C12" s="113"/>
      <c r="D12" s="191" t="s">
        <v>115</v>
      </c>
      <c r="E12" s="114"/>
      <c r="F12" s="115"/>
      <c r="G12" s="115"/>
      <c r="H12" s="116"/>
      <c r="I12" s="128">
        <f>+I13</f>
        <v>19461573.41</v>
      </c>
      <c r="J12" s="128">
        <f>+J13</f>
        <v>19461573.41</v>
      </c>
      <c r="K12" s="128">
        <f>+K13</f>
        <v>19461573.41</v>
      </c>
      <c r="L12" s="128">
        <f>+L13</f>
        <v>19461573.41</v>
      </c>
      <c r="M12" s="131"/>
      <c r="N12" s="117"/>
    </row>
    <row r="13" spans="1:14" s="78" customFormat="1" ht="33.75" customHeight="1">
      <c r="A13" s="113"/>
      <c r="B13" s="130">
        <v>229</v>
      </c>
      <c r="C13" s="132"/>
      <c r="D13" s="120" t="s">
        <v>116</v>
      </c>
      <c r="E13" s="125" t="s">
        <v>114</v>
      </c>
      <c r="F13" s="133">
        <v>2050</v>
      </c>
      <c r="G13" s="133">
        <v>2050</v>
      </c>
      <c r="H13" s="127">
        <f>IF(ISERROR((+G13)/F13),0,(+G13)/F13)</f>
        <v>1</v>
      </c>
      <c r="I13" s="128">
        <v>19461573.41</v>
      </c>
      <c r="J13" s="128">
        <v>19461573.41</v>
      </c>
      <c r="K13" s="128">
        <v>19461573.41</v>
      </c>
      <c r="L13" s="128">
        <v>19461573.41</v>
      </c>
      <c r="M13" s="127">
        <f>+J13/I13</f>
        <v>1</v>
      </c>
      <c r="N13" s="129">
        <f>+H13/M13</f>
        <v>1</v>
      </c>
    </row>
    <row r="14" spans="1:14" s="78" customFormat="1">
      <c r="A14" s="131"/>
      <c r="B14" s="131"/>
      <c r="C14" s="131"/>
      <c r="D14" s="134"/>
      <c r="E14" s="131"/>
      <c r="F14" s="116"/>
      <c r="G14" s="116"/>
      <c r="H14" s="116"/>
      <c r="I14" s="128"/>
      <c r="J14" s="128"/>
      <c r="K14" s="128"/>
      <c r="L14" s="128"/>
      <c r="M14" s="131"/>
      <c r="N14" s="117"/>
    </row>
    <row r="15" spans="1:14" s="78" customFormat="1">
      <c r="A15" s="185"/>
      <c r="B15" s="185"/>
      <c r="C15" s="185"/>
      <c r="D15" s="186" t="s">
        <v>117</v>
      </c>
      <c r="E15" s="187"/>
      <c r="F15" s="188"/>
      <c r="G15" s="188"/>
      <c r="H15" s="188"/>
      <c r="I15" s="189">
        <f>+I12+I10</f>
        <v>34384084.310000002</v>
      </c>
      <c r="J15" s="189">
        <f>+J12+J10</f>
        <v>34384084.310000002</v>
      </c>
      <c r="K15" s="189">
        <f>+K12+K10</f>
        <v>34384084.310000002</v>
      </c>
      <c r="L15" s="189">
        <f>+L12+L10</f>
        <v>34384084.310000002</v>
      </c>
      <c r="M15" s="185"/>
      <c r="N15" s="190"/>
    </row>
    <row r="16" spans="1:14" s="78" customFormat="1">
      <c r="A16" s="135"/>
      <c r="B16" s="135"/>
      <c r="C16" s="135"/>
      <c r="D16" s="136"/>
      <c r="E16" s="135"/>
      <c r="F16" s="137"/>
      <c r="G16" s="137"/>
      <c r="H16" s="137"/>
      <c r="I16" s="138"/>
      <c r="J16" s="138"/>
      <c r="K16" s="138"/>
      <c r="L16" s="138"/>
      <c r="M16" s="135"/>
      <c r="N16" s="139"/>
    </row>
  </sheetData>
  <mergeCells count="9">
    <mergeCell ref="A6:A8"/>
    <mergeCell ref="C6:C8"/>
    <mergeCell ref="D6:D8"/>
    <mergeCell ref="A2:N2"/>
    <mergeCell ref="M7:M8"/>
    <mergeCell ref="H7:H8"/>
    <mergeCell ref="B6:B8"/>
    <mergeCell ref="N7:N8"/>
    <mergeCell ref="E6:E8"/>
  </mergeCells>
  <phoneticPr fontId="0" type="noConversion"/>
  <conditionalFormatting sqref="A5">
    <cfRule type="cellIs" dxfId="2" priority="1" stopIfTrue="1" operator="equal">
      <formula>"VAYA A LA HOJA INICIO Y SELECIONE EL PERIODO CORRESPONDIENTE A ESTE INFORME"</formula>
    </cfRule>
  </conditionalFormatting>
  <printOptions horizontalCentered="1" verticalCentered="1"/>
  <pageMargins left="0.59055118110236227" right="0.59055118110236227" top="1.3385826771653544" bottom="0.35433070866141736" header="0.19685039370078741" footer="0.19685039370078741"/>
  <pageSetup scale="77" orientation="landscape" r:id="rId1"/>
  <headerFooter scaleWithDoc="0" alignWithMargins="0">
    <oddHeader>&amp;C&amp;G</oddHeader>
    <oddFooter>&amp;C&amp;G&amp;R</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28"/>
  <sheetViews>
    <sheetView showGridLines="0" zoomScale="90" zoomScaleNormal="90" zoomScaleSheetLayoutView="124" workbookViewId="0">
      <selection activeCell="D18" sqref="D18"/>
    </sheetView>
  </sheetViews>
  <sheetFormatPr baseColWidth="10" defaultColWidth="11.42578125" defaultRowHeight="13.5"/>
  <cols>
    <col min="1" max="2" width="4.5703125" style="20" customWidth="1"/>
    <col min="3" max="3" width="48.85546875" style="20" customWidth="1"/>
    <col min="4" max="4" width="94.85546875" style="20" customWidth="1"/>
    <col min="5" max="16384" width="11.42578125" style="20"/>
  </cols>
  <sheetData>
    <row r="1" spans="1:4" ht="18" customHeight="1">
      <c r="D1" s="21"/>
    </row>
    <row r="2" spans="1:4" ht="64.150000000000006" customHeight="1">
      <c r="A2" s="337" t="s">
        <v>55</v>
      </c>
      <c r="B2" s="338"/>
      <c r="C2" s="338"/>
      <c r="D2" s="339"/>
    </row>
    <row r="3" spans="1:4" ht="20.100000000000001" customHeight="1">
      <c r="A3" s="22" t="s">
        <v>91</v>
      </c>
      <c r="B3" s="23"/>
      <c r="C3" s="23"/>
      <c r="D3" s="24"/>
    </row>
    <row r="4" spans="1:4" ht="20.100000000000001" customHeight="1">
      <c r="A4" s="22" t="s">
        <v>93</v>
      </c>
      <c r="B4" s="25"/>
      <c r="C4" s="25"/>
      <c r="D4" s="26"/>
    </row>
    <row r="5" spans="1:4" ht="58.5" customHeight="1">
      <c r="A5" s="50" t="s">
        <v>7</v>
      </c>
      <c r="B5" s="50" t="s">
        <v>1</v>
      </c>
      <c r="C5" s="50" t="s">
        <v>2</v>
      </c>
      <c r="D5" s="82" t="s">
        <v>66</v>
      </c>
    </row>
    <row r="6" spans="1:4" ht="15" customHeight="1">
      <c r="A6" s="32"/>
      <c r="B6" s="32"/>
      <c r="C6" s="32"/>
      <c r="D6" s="33"/>
    </row>
    <row r="7" spans="1:4" ht="15" customHeight="1">
      <c r="A7" s="33"/>
      <c r="B7" s="33"/>
      <c r="C7" s="33"/>
      <c r="D7" s="34"/>
    </row>
    <row r="8" spans="1:4" ht="15" customHeight="1">
      <c r="A8" s="33"/>
      <c r="B8" s="33"/>
      <c r="C8" s="33"/>
      <c r="D8" s="36"/>
    </row>
    <row r="9" spans="1:4" ht="15" customHeight="1">
      <c r="A9" s="33"/>
      <c r="B9" s="33"/>
      <c r="C9" s="33"/>
      <c r="D9" s="36"/>
    </row>
    <row r="10" spans="1:4" ht="15" customHeight="1">
      <c r="A10" s="35"/>
      <c r="B10" s="33"/>
      <c r="C10" s="33"/>
      <c r="D10" s="38"/>
    </row>
    <row r="11" spans="1:4" ht="15" customHeight="1">
      <c r="A11" s="36"/>
      <c r="B11" s="36"/>
      <c r="C11" s="33"/>
      <c r="D11" s="38"/>
    </row>
    <row r="12" spans="1:4" ht="15" customHeight="1">
      <c r="A12" s="36"/>
      <c r="B12" s="36"/>
      <c r="C12" s="36"/>
      <c r="D12" s="41"/>
    </row>
    <row r="13" spans="1:4" ht="15" customHeight="1">
      <c r="A13" s="36"/>
      <c r="B13" s="36"/>
      <c r="C13" s="36"/>
      <c r="D13" s="41"/>
    </row>
    <row r="14" spans="1:4" ht="15" customHeight="1">
      <c r="A14" s="36"/>
      <c r="B14" s="36"/>
      <c r="C14" s="36"/>
      <c r="D14" s="39"/>
    </row>
    <row r="15" spans="1:4" ht="15" customHeight="1">
      <c r="A15" s="36"/>
      <c r="B15" s="36"/>
      <c r="C15" s="36"/>
      <c r="D15" s="36"/>
    </row>
    <row r="16" spans="1:4" ht="15" customHeight="1">
      <c r="A16" s="36"/>
      <c r="B16" s="36"/>
      <c r="C16" s="36"/>
      <c r="D16" s="36"/>
    </row>
    <row r="17" spans="1:4" ht="15" customHeight="1">
      <c r="A17" s="33"/>
      <c r="B17" s="33"/>
      <c r="C17" s="33"/>
      <c r="D17" s="36"/>
    </row>
    <row r="18" spans="1:4" ht="15" customHeight="1">
      <c r="A18" s="35"/>
      <c r="B18" s="35"/>
      <c r="C18" s="33"/>
      <c r="D18" s="36"/>
    </row>
    <row r="19" spans="1:4" ht="15" customHeight="1">
      <c r="A19" s="35"/>
      <c r="B19" s="35"/>
      <c r="C19" s="33"/>
      <c r="D19" s="38"/>
    </row>
    <row r="20" spans="1:4" ht="15" customHeight="1">
      <c r="A20" s="36"/>
      <c r="B20" s="36"/>
      <c r="C20" s="36"/>
      <c r="D20" s="38"/>
    </row>
    <row r="21" spans="1:4" ht="15" customHeight="1">
      <c r="A21" s="36"/>
      <c r="B21" s="36"/>
      <c r="C21" s="36"/>
      <c r="D21" s="39"/>
    </row>
    <row r="22" spans="1:4" ht="15" customHeight="1">
      <c r="A22" s="36"/>
      <c r="B22" s="36"/>
      <c r="C22" s="36"/>
      <c r="D22" s="36"/>
    </row>
    <row r="23" spans="1:4" ht="15" customHeight="1">
      <c r="A23" s="36"/>
      <c r="B23" s="36"/>
      <c r="C23" s="36"/>
      <c r="D23" s="36"/>
    </row>
    <row r="24" spans="1:4" ht="15" customHeight="1">
      <c r="A24" s="36"/>
      <c r="B24" s="36"/>
      <c r="C24" s="36"/>
      <c r="D24" s="36"/>
    </row>
    <row r="25" spans="1:4" ht="15" customHeight="1">
      <c r="A25" s="36"/>
      <c r="B25" s="36"/>
      <c r="C25" s="36"/>
      <c r="D25" s="36"/>
    </row>
    <row r="26" spans="1:4" ht="15" customHeight="1">
      <c r="A26" s="36"/>
      <c r="B26" s="36"/>
      <c r="C26" s="36"/>
      <c r="D26" s="36"/>
    </row>
    <row r="27" spans="1:4" ht="15" customHeight="1">
      <c r="A27" s="36"/>
      <c r="B27" s="36"/>
      <c r="C27" s="36"/>
      <c r="D27" s="36"/>
    </row>
    <row r="28" spans="1:4" ht="15" customHeight="1">
      <c r="A28" s="37"/>
      <c r="B28" s="37"/>
      <c r="C28" s="37"/>
      <c r="D28" s="37"/>
    </row>
  </sheetData>
  <mergeCells count="1">
    <mergeCell ref="A2:D2"/>
  </mergeCells>
  <phoneticPr fontId="0" type="noConversion"/>
  <conditionalFormatting sqref="A4">
    <cfRule type="cellIs" dxfId="1" priority="1" stopIfTrue="1" operator="equal">
      <formula>"VAYA A LA HOJA INICIO Y SELECIONE EL PERIODO CORRESPONDIENTE A ESTE INFORME"</formula>
    </cfRule>
  </conditionalFormatting>
  <printOptions horizontalCentered="1" verticalCentered="1"/>
  <pageMargins left="0.59055118110236227" right="0.59055118110236227" top="1.3385826771653544" bottom="0.55118110236220474" header="0.19685039370078741" footer="0.19685039370078741"/>
  <pageSetup scale="80" orientation="landscape" r:id="rId1"/>
  <headerFooter scaleWithDoc="0" alignWithMargins="0">
    <oddHeader>&amp;C&amp;G</oddHeader>
    <oddFooter>&amp;C&amp;G&amp;R</oddFooter>
  </headerFooter>
  <ignoredErrors>
    <ignoredError sqref="A8 A7" numberStoredAsText="1"/>
  </ignoredError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7"/>
  <sheetViews>
    <sheetView showGridLines="0" zoomScaleSheetLayoutView="100" workbookViewId="0">
      <selection activeCell="A40" sqref="A40"/>
    </sheetView>
  </sheetViews>
  <sheetFormatPr baseColWidth="10" defaultColWidth="11.5703125" defaultRowHeight="13.5"/>
  <cols>
    <col min="1" max="1" width="77.28515625" style="20" customWidth="1"/>
    <col min="2" max="4" width="25.7109375" style="20" customWidth="1"/>
    <col min="5" max="5" width="11.28515625" style="20" customWidth="1"/>
    <col min="6" max="6" width="9.28515625" style="20" customWidth="1"/>
    <col min="7" max="16384" width="11.5703125" style="20"/>
  </cols>
  <sheetData>
    <row r="2" spans="1:4" ht="3" customHeight="1"/>
    <row r="3" spans="1:4" ht="38.450000000000003" customHeight="1">
      <c r="A3" s="295" t="s">
        <v>67</v>
      </c>
      <c r="B3" s="296"/>
      <c r="C3" s="296"/>
      <c r="D3" s="297"/>
    </row>
    <row r="4" spans="1:4" ht="6.75" customHeight="1">
      <c r="A4" s="1"/>
      <c r="B4" s="1"/>
      <c r="C4" s="1"/>
      <c r="D4" s="1"/>
    </row>
    <row r="5" spans="1:4" ht="17.25" customHeight="1">
      <c r="A5" s="2" t="s">
        <v>91</v>
      </c>
      <c r="B5" s="3"/>
      <c r="C5" s="3"/>
      <c r="D5" s="4"/>
    </row>
    <row r="6" spans="1:4" ht="17.25" customHeight="1">
      <c r="A6" s="2" t="s">
        <v>93</v>
      </c>
      <c r="B6" s="3"/>
      <c r="C6" s="3"/>
      <c r="D6" s="4"/>
    </row>
    <row r="7" spans="1:4">
      <c r="A7" s="1"/>
      <c r="B7" s="1"/>
      <c r="C7" s="1"/>
      <c r="D7" s="1"/>
    </row>
    <row r="8" spans="1:4">
      <c r="A8" s="245" t="s">
        <v>15</v>
      </c>
      <c r="B8" s="246"/>
      <c r="C8" s="246"/>
      <c r="D8" s="247"/>
    </row>
    <row r="9" spans="1:4">
      <c r="A9" s="248"/>
      <c r="B9" s="249"/>
      <c r="C9" s="249"/>
      <c r="D9" s="250"/>
    </row>
    <row r="10" spans="1:4" ht="13.5" customHeight="1">
      <c r="A10" s="245" t="s">
        <v>68</v>
      </c>
      <c r="B10" s="237" t="s">
        <v>18</v>
      </c>
      <c r="C10" s="239"/>
      <c r="D10" s="340" t="s">
        <v>8</v>
      </c>
    </row>
    <row r="11" spans="1:4" ht="12" customHeight="1">
      <c r="A11" s="248"/>
      <c r="B11" s="15" t="s">
        <v>16</v>
      </c>
      <c r="C11" s="42" t="s">
        <v>17</v>
      </c>
      <c r="D11" s="341"/>
    </row>
    <row r="12" spans="1:4" ht="22.5" customHeight="1">
      <c r="A12" s="43"/>
      <c r="B12" s="43"/>
      <c r="C12" s="44"/>
      <c r="D12" s="81"/>
    </row>
    <row r="13" spans="1:4" ht="19.5" customHeight="1">
      <c r="A13" s="16" t="s">
        <v>69</v>
      </c>
      <c r="B13" s="45">
        <f>SUM(B14:B30)</f>
        <v>111</v>
      </c>
      <c r="C13" s="46">
        <f>SUM(C14:C30)</f>
        <v>131</v>
      </c>
      <c r="D13" s="47">
        <f>B13+C13</f>
        <v>242</v>
      </c>
    </row>
    <row r="14" spans="1:4" ht="17.25" customHeight="1">
      <c r="A14" s="79"/>
      <c r="B14" s="108"/>
      <c r="C14" s="109"/>
      <c r="D14" s="103"/>
    </row>
    <row r="15" spans="1:4" ht="13.5" customHeight="1">
      <c r="A15" s="100" t="s">
        <v>94</v>
      </c>
      <c r="B15" s="107">
        <v>0</v>
      </c>
      <c r="C15" s="110">
        <v>1</v>
      </c>
      <c r="D15" s="103"/>
    </row>
    <row r="16" spans="1:4" ht="13.5" customHeight="1">
      <c r="A16" s="80" t="s">
        <v>95</v>
      </c>
      <c r="B16" s="107">
        <v>4</v>
      </c>
      <c r="C16" s="110">
        <v>6</v>
      </c>
      <c r="D16" s="103"/>
    </row>
    <row r="17" spans="1:4" ht="13.5" customHeight="1">
      <c r="A17" s="80" t="s">
        <v>96</v>
      </c>
      <c r="B17" s="107">
        <v>11</v>
      </c>
      <c r="C17" s="110">
        <v>15</v>
      </c>
      <c r="D17" s="103"/>
    </row>
    <row r="18" spans="1:4" ht="13.5" customHeight="1">
      <c r="A18" s="80" t="s">
        <v>97</v>
      </c>
      <c r="B18" s="107">
        <v>6</v>
      </c>
      <c r="C18" s="110">
        <v>10</v>
      </c>
      <c r="D18" s="103"/>
    </row>
    <row r="19" spans="1:4" ht="13.5" customHeight="1">
      <c r="A19" s="80" t="s">
        <v>98</v>
      </c>
      <c r="B19" s="107">
        <v>2</v>
      </c>
      <c r="C19" s="110">
        <v>4</v>
      </c>
      <c r="D19" s="103"/>
    </row>
    <row r="20" spans="1:4" ht="13.5" customHeight="1">
      <c r="A20" s="80" t="s">
        <v>99</v>
      </c>
      <c r="B20" s="107">
        <v>1</v>
      </c>
      <c r="C20" s="110">
        <v>4</v>
      </c>
      <c r="D20" s="103"/>
    </row>
    <row r="21" spans="1:4" ht="13.5" customHeight="1">
      <c r="A21" s="80" t="s">
        <v>100</v>
      </c>
      <c r="B21" s="107">
        <v>1</v>
      </c>
      <c r="C21" s="110">
        <v>0</v>
      </c>
      <c r="D21" s="103"/>
    </row>
    <row r="22" spans="1:4" ht="13.5" customHeight="1">
      <c r="A22" s="80" t="s">
        <v>101</v>
      </c>
      <c r="B22" s="107">
        <v>0</v>
      </c>
      <c r="C22" s="110">
        <v>1</v>
      </c>
      <c r="D22" s="103"/>
    </row>
    <row r="23" spans="1:4" ht="13.5" customHeight="1">
      <c r="A23" s="80" t="s">
        <v>102</v>
      </c>
      <c r="B23" s="107">
        <v>3</v>
      </c>
      <c r="C23" s="110">
        <v>8</v>
      </c>
      <c r="D23" s="103"/>
    </row>
    <row r="24" spans="1:4" ht="13.5" customHeight="1">
      <c r="A24" s="80" t="s">
        <v>103</v>
      </c>
      <c r="B24" s="107">
        <v>2</v>
      </c>
      <c r="C24" s="110">
        <v>0</v>
      </c>
      <c r="D24" s="103"/>
    </row>
    <row r="25" spans="1:4" ht="13.5" customHeight="1">
      <c r="A25" s="80" t="s">
        <v>104</v>
      </c>
      <c r="B25" s="107">
        <v>1</v>
      </c>
      <c r="C25" s="110">
        <v>1</v>
      </c>
      <c r="D25" s="103"/>
    </row>
    <row r="26" spans="1:4" ht="13.5" customHeight="1">
      <c r="A26" s="80" t="s">
        <v>105</v>
      </c>
      <c r="B26" s="107">
        <v>10</v>
      </c>
      <c r="C26" s="110">
        <v>24</v>
      </c>
      <c r="D26" s="103"/>
    </row>
    <row r="27" spans="1:4" ht="13.5" customHeight="1">
      <c r="A27" s="80" t="s">
        <v>106</v>
      </c>
      <c r="B27" s="107">
        <v>3</v>
      </c>
      <c r="C27" s="110">
        <v>2</v>
      </c>
      <c r="D27" s="103"/>
    </row>
    <row r="28" spans="1:4" ht="13.5" customHeight="1">
      <c r="A28" s="80" t="s">
        <v>107</v>
      </c>
      <c r="B28" s="107">
        <v>29</v>
      </c>
      <c r="C28" s="110">
        <v>48</v>
      </c>
      <c r="D28" s="103"/>
    </row>
    <row r="29" spans="1:4" ht="13.5" customHeight="1">
      <c r="A29" s="80" t="s">
        <v>108</v>
      </c>
      <c r="B29" s="107">
        <v>38</v>
      </c>
      <c r="C29" s="110">
        <v>7</v>
      </c>
      <c r="D29" s="103"/>
    </row>
    <row r="30" spans="1:4" ht="17.25" customHeight="1">
      <c r="A30" s="80"/>
      <c r="B30" s="101"/>
      <c r="C30" s="109"/>
      <c r="D30" s="103"/>
    </row>
    <row r="31" spans="1:4" ht="17.25" customHeight="1">
      <c r="A31" s="104" t="s">
        <v>70</v>
      </c>
      <c r="B31" s="105">
        <v>2278</v>
      </c>
      <c r="C31" s="105">
        <v>3242</v>
      </c>
      <c r="D31" s="106">
        <f>B31+C31</f>
        <v>5520</v>
      </c>
    </row>
    <row r="32" spans="1:4" ht="17.25" customHeight="1">
      <c r="A32" s="80"/>
      <c r="B32" s="101"/>
      <c r="C32" s="102"/>
      <c r="D32" s="103"/>
    </row>
    <row r="33" spans="1:6" ht="15" customHeight="1">
      <c r="A33" s="104" t="s">
        <v>71</v>
      </c>
      <c r="B33" s="105">
        <v>400</v>
      </c>
      <c r="C33" s="105">
        <v>326</v>
      </c>
      <c r="D33" s="106">
        <f>B33+C33</f>
        <v>726</v>
      </c>
    </row>
    <row r="34" spans="1:6" ht="17.25" customHeight="1">
      <c r="A34" s="79"/>
      <c r="B34" s="101"/>
      <c r="C34" s="102"/>
      <c r="D34" s="103"/>
    </row>
    <row r="35" spans="1:6" ht="15" customHeight="1">
      <c r="A35" s="104" t="s">
        <v>109</v>
      </c>
      <c r="B35" s="105">
        <v>729</v>
      </c>
      <c r="C35" s="105">
        <v>712</v>
      </c>
      <c r="D35" s="106">
        <f>B35+C35</f>
        <v>1441</v>
      </c>
      <c r="E35" s="48"/>
      <c r="F35" s="40"/>
    </row>
    <row r="36" spans="1:6" ht="17.25" customHeight="1">
      <c r="A36" s="80"/>
      <c r="B36" s="101"/>
      <c r="C36" s="102"/>
      <c r="D36" s="103"/>
    </row>
    <row r="37" spans="1:6" ht="15" customHeight="1">
      <c r="A37" s="104" t="s">
        <v>72</v>
      </c>
      <c r="B37" s="105">
        <f>B13+B31+B33+B35</f>
        <v>3518</v>
      </c>
      <c r="C37" s="105">
        <f>C13+C31+C33+C35</f>
        <v>4411</v>
      </c>
      <c r="D37" s="106">
        <f>B37+C37</f>
        <v>7929</v>
      </c>
    </row>
  </sheetData>
  <mergeCells count="5">
    <mergeCell ref="D10:D11"/>
    <mergeCell ref="B10:C10"/>
    <mergeCell ref="A10:A11"/>
    <mergeCell ref="A8:D9"/>
    <mergeCell ref="A3:D3"/>
  </mergeCells>
  <conditionalFormatting sqref="A6">
    <cfRule type="cellIs" dxfId="0" priority="1" stopIfTrue="1" operator="equal">
      <formula>"VAYA A LA HOJA INICIO Y SELECIONE EL PERIODO CORRESPONDIENTE A ESTE INFORME"</formula>
    </cfRule>
  </conditionalFormatting>
  <printOptions horizontalCentered="1" verticalCentered="1"/>
  <pageMargins left="0.59055118110236227" right="0.59055118110236227" top="1.0629921259842521" bottom="0.74803149606299213" header="0.19685039370078741" footer="0.19685039370078741"/>
  <pageSetup scale="77" orientation="landscape" r:id="rId1"/>
  <headerFooter scaleWithDoc="0" alignWithMargins="0">
    <oddHeader>&amp;C&amp;G</oddHeader>
    <oddFooter>&amp;C&amp;G&amp;R</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8</vt:i4>
      </vt:variant>
    </vt:vector>
  </HeadingPairs>
  <TitlesOfParts>
    <vt:vector size="15" baseType="lpstr">
      <vt:lpstr>Caratula</vt:lpstr>
      <vt:lpstr>MPP</vt:lpstr>
      <vt:lpstr>IG</vt:lpstr>
      <vt:lpstr>ECG-13</vt:lpstr>
      <vt:lpstr>APP-13 A</vt:lpstr>
      <vt:lpstr>APP-13 B</vt:lpstr>
      <vt:lpstr>EPG</vt:lpstr>
      <vt:lpstr>'APP-13 A'!Área_de_impresión</vt:lpstr>
      <vt:lpstr>'APP-13 B'!Área_de_impresión</vt:lpstr>
      <vt:lpstr>Caratula!Área_de_impresión</vt:lpstr>
      <vt:lpstr>'ECG-13'!Área_de_impresión</vt:lpstr>
      <vt:lpstr>MPP!Área_de_impresión</vt:lpstr>
      <vt:lpstr>'ECG-13'!Títulos_a_imprimir</vt:lpstr>
      <vt:lpstr>IG!Títulos_a_imprimir</vt:lpstr>
      <vt:lpstr>MPP!Títulos_a_imprimir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SFINANZAS</dc:creator>
  <cp:lastModifiedBy>138-1888</cp:lastModifiedBy>
  <cp:lastPrinted>2017-11-10T19:41:51Z</cp:lastPrinted>
  <dcterms:created xsi:type="dcterms:W3CDTF">2007-06-29T21:15:18Z</dcterms:created>
  <dcterms:modified xsi:type="dcterms:W3CDTF">2018-02-22T18:56:45Z</dcterms:modified>
</cp:coreProperties>
</file>